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NIlicHuserik\nilic\Desktop\PLAN i REBALANS\"/>
    </mc:Choice>
  </mc:AlternateContent>
  <bookViews>
    <workbookView xWindow="0" yWindow="0" windowWidth="19200" windowHeight="10860" activeTab="1"/>
  </bookViews>
  <sheets>
    <sheet name="Plan za unos u SAP" sheetId="4" r:id="rId1"/>
    <sheet name="Opći dio" sheetId="12" r:id="rId2"/>
    <sheet name="UniRi_Plan za unos u SAP" sheetId="17" r:id="rId3"/>
    <sheet name="PLAN PRIHODA I PRIMITAKA " sheetId="13" r:id="rId4"/>
    <sheet name="PLAN RASHODA" sheetId="14" r:id="rId5"/>
    <sheet name="PLAN IZDATAKA" sheetId="15" r:id="rId6"/>
    <sheet name="ANALITIKA EU PROJEKATA" sheetId="16" r:id="rId7"/>
  </sheets>
  <definedNames>
    <definedName name="_FiltarBaze" localSheetId="4" hidden="1">'PLAN RASHODA'!#REF!</definedName>
    <definedName name="_xlnm._FilterDatabase" localSheetId="4" hidden="1">'PLAN RASHODA'!$A$65:$P$82</definedName>
    <definedName name="_xlnm._FilterDatabase" localSheetId="0" hidden="1">'Plan za unos u SAP'!$A$1:$O$2424</definedName>
    <definedName name="_xlnm._FilterDatabase" localSheetId="2" hidden="1">'UniRi_Plan za unos u SAP'!$A$2:$O$552</definedName>
    <definedName name="_xlnm.Print_Titles" localSheetId="4">'PLAN RASHODA'!$1:$2</definedName>
    <definedName name="_xlnm.Print_Titles" localSheetId="0">'Plan za unos u SAP'!$1:$1</definedName>
    <definedName name="_xlnm.Print_Titles" localSheetId="2">'UniRi_Plan za unos u SAP'!$2:$2</definedName>
    <definedName name="_xlnm.Print_Area" localSheetId="1">'Opći dio'!$A$1:$E$30</definedName>
    <definedName name="_xlnm.Print_Area" localSheetId="0">'Plan za unos u SAP'!$C$1:$O$2424</definedName>
    <definedName name="_xlnm.Print_Area" localSheetId="2">'UniRi_Plan za unos u SAP'!$C$2:$O$552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113" i="13" l="1"/>
  <c r="M106" i="17" l="1"/>
  <c r="M105" i="17" s="1"/>
  <c r="N106" i="17" l="1"/>
  <c r="N105" i="17" s="1"/>
  <c r="O106" i="17"/>
  <c r="O105" i="17" s="1"/>
  <c r="D100" i="14"/>
  <c r="D81" i="14"/>
  <c r="D98" i="14"/>
  <c r="D79" i="14"/>
  <c r="D97" i="14"/>
  <c r="D78" i="14"/>
  <c r="D96" i="14"/>
  <c r="D77" i="14"/>
  <c r="D93" i="14"/>
  <c r="D74" i="14"/>
  <c r="D92" i="14"/>
  <c r="D73" i="14"/>
  <c r="D91" i="14"/>
  <c r="D72" i="14"/>
  <c r="D89" i="14"/>
  <c r="D70" i="14"/>
  <c r="D88" i="14"/>
  <c r="D69" i="14"/>
  <c r="D87" i="14"/>
  <c r="D68" i="14"/>
  <c r="D6" i="14"/>
  <c r="D60" i="14"/>
  <c r="D59" i="14"/>
  <c r="D58" i="14"/>
  <c r="D54" i="14"/>
  <c r="D52" i="14"/>
  <c r="D50" i="14"/>
  <c r="D49" i="14"/>
  <c r="D48" i="14"/>
  <c r="D47" i="14"/>
  <c r="D45" i="14"/>
  <c r="D37" i="14"/>
  <c r="D36" i="14"/>
  <c r="D35" i="14"/>
  <c r="D33" i="14"/>
  <c r="D30" i="14"/>
  <c r="D27" i="14"/>
  <c r="D18" i="14"/>
  <c r="D17" i="14"/>
  <c r="D14" i="14"/>
  <c r="D13" i="14"/>
  <c r="D12" i="14"/>
  <c r="D11" i="14"/>
  <c r="D10" i="14"/>
  <c r="D8" i="14"/>
  <c r="D7" i="14"/>
  <c r="D111" i="13"/>
  <c r="O86" i="13" l="1"/>
  <c r="O84" i="13"/>
  <c r="O83" i="13"/>
  <c r="O82" i="13"/>
  <c r="O81" i="13"/>
  <c r="O139" i="13"/>
  <c r="O137" i="13"/>
  <c r="O136" i="13"/>
  <c r="O135" i="13"/>
  <c r="O134" i="13"/>
  <c r="O133" i="13"/>
  <c r="O80" i="13"/>
  <c r="O27" i="13"/>
  <c r="P91" i="13"/>
  <c r="O60" i="13"/>
  <c r="P60" i="13"/>
  <c r="P58" i="13"/>
  <c r="O58" i="13"/>
  <c r="M128" i="13"/>
  <c r="M74" i="13"/>
  <c r="M60" i="13"/>
  <c r="M58" i="13"/>
  <c r="L118" i="13"/>
  <c r="L65" i="13"/>
  <c r="L60" i="13"/>
  <c r="L58" i="13"/>
  <c r="P144" i="13"/>
  <c r="P113" i="13"/>
  <c r="P111" i="13"/>
  <c r="O113" i="13"/>
  <c r="O111" i="13"/>
  <c r="M113" i="13"/>
  <c r="M111" i="13"/>
  <c r="L113" i="13"/>
  <c r="L111" i="13"/>
  <c r="K118" i="13"/>
  <c r="K65" i="13"/>
  <c r="K113" i="13"/>
  <c r="K111" i="13"/>
  <c r="K58" i="13"/>
  <c r="K60" i="13"/>
  <c r="I121" i="13"/>
  <c r="I122" i="13"/>
  <c r="I120" i="13"/>
  <c r="I119" i="13"/>
  <c r="I118" i="13"/>
  <c r="I117" i="13"/>
  <c r="I113" i="13"/>
  <c r="I111" i="13"/>
  <c r="I69" i="13"/>
  <c r="I68" i="13"/>
  <c r="I67" i="13"/>
  <c r="I66" i="13"/>
  <c r="I65" i="13"/>
  <c r="I64" i="13"/>
  <c r="I60" i="13"/>
  <c r="I58" i="13"/>
  <c r="H118" i="13"/>
  <c r="H65" i="13"/>
  <c r="H60" i="13"/>
  <c r="H58" i="13"/>
  <c r="H113" i="13"/>
  <c r="H111" i="13"/>
  <c r="H5" i="13"/>
  <c r="G131" i="13"/>
  <c r="G130" i="13"/>
  <c r="G126" i="13"/>
  <c r="G123" i="13"/>
  <c r="G78" i="13"/>
  <c r="G77" i="13"/>
  <c r="G73" i="13"/>
  <c r="G70" i="13"/>
  <c r="G60" i="13"/>
  <c r="G58" i="13"/>
  <c r="F111" i="13"/>
  <c r="G113" i="13"/>
  <c r="G111" i="13"/>
  <c r="G5" i="13"/>
  <c r="E111" i="13"/>
  <c r="E113" i="13"/>
  <c r="E129" i="13"/>
  <c r="D129" i="13"/>
  <c r="D113" i="13"/>
  <c r="D58" i="13"/>
  <c r="F74" i="13"/>
  <c r="F127" i="13"/>
  <c r="F21" i="13"/>
  <c r="F71" i="13"/>
  <c r="F124" i="13"/>
  <c r="F18" i="13"/>
  <c r="F70" i="13"/>
  <c r="F123" i="13"/>
  <c r="F17" i="13"/>
  <c r="F60" i="13"/>
  <c r="F58" i="13"/>
  <c r="F5" i="13"/>
  <c r="E60" i="13"/>
  <c r="E58" i="13"/>
  <c r="E5" i="13"/>
  <c r="E76" i="13"/>
  <c r="E23" i="13"/>
  <c r="D76" i="13"/>
  <c r="D60" i="13"/>
  <c r="P38" i="13"/>
  <c r="P7" i="13"/>
  <c r="P5" i="13"/>
  <c r="O33" i="13"/>
  <c r="O31" i="13"/>
  <c r="O30" i="13"/>
  <c r="O29" i="13"/>
  <c r="O28" i="13"/>
  <c r="O7" i="13"/>
  <c r="O5" i="13"/>
  <c r="M22" i="13"/>
  <c r="M7" i="13"/>
  <c r="M5" i="13"/>
  <c r="L12" i="13"/>
  <c r="L7" i="13"/>
  <c r="L5" i="13"/>
  <c r="K12" i="13"/>
  <c r="K7" i="13"/>
  <c r="K5" i="13"/>
  <c r="I16" i="13"/>
  <c r="I15" i="13"/>
  <c r="I14" i="13"/>
  <c r="I13" i="13"/>
  <c r="I12" i="13"/>
  <c r="I11" i="13"/>
  <c r="I7" i="13"/>
  <c r="I5" i="13"/>
  <c r="H12" i="13"/>
  <c r="H7" i="13"/>
  <c r="G20" i="13"/>
  <c r="G25" i="13"/>
  <c r="G24" i="13"/>
  <c r="G17" i="13"/>
  <c r="G7" i="13"/>
  <c r="F7" i="13"/>
  <c r="E7" i="13"/>
  <c r="D23" i="13"/>
  <c r="D7" i="13"/>
  <c r="D5" i="13"/>
  <c r="N569" i="17"/>
  <c r="O569" i="17"/>
  <c r="M569" i="17"/>
  <c r="N571" i="17"/>
  <c r="O571" i="17"/>
  <c r="M571" i="17"/>
  <c r="I97" i="14"/>
  <c r="I78" i="14"/>
  <c r="I47" i="14"/>
  <c r="M556" i="17"/>
  <c r="M558" i="17"/>
  <c r="M10" i="14" l="1"/>
  <c r="I18" i="14"/>
  <c r="G89" i="14"/>
  <c r="G70" i="14"/>
  <c r="I14" i="14"/>
  <c r="I13" i="14"/>
  <c r="I12" i="14"/>
  <c r="G14" i="14"/>
  <c r="G13" i="14"/>
  <c r="M294" i="17"/>
  <c r="N556" i="17"/>
  <c r="O556" i="17"/>
  <c r="N558" i="17"/>
  <c r="O558" i="17"/>
  <c r="N527" i="17"/>
  <c r="O527" i="17"/>
  <c r="M527" i="17"/>
  <c r="N502" i="17"/>
  <c r="O502" i="17"/>
  <c r="M502" i="17"/>
  <c r="N496" i="17"/>
  <c r="O496" i="17"/>
  <c r="M496" i="17"/>
  <c r="N460" i="17"/>
  <c r="O460" i="17"/>
  <c r="M460" i="17"/>
  <c r="N418" i="17"/>
  <c r="O418" i="17"/>
  <c r="M418" i="17"/>
  <c r="N356" i="17"/>
  <c r="O356" i="17"/>
  <c r="M356" i="17"/>
  <c r="N294" i="17"/>
  <c r="O294" i="17"/>
  <c r="N291" i="17"/>
  <c r="O291" i="17"/>
  <c r="M291" i="17"/>
  <c r="N269" i="17"/>
  <c r="O269" i="17"/>
  <c r="M269" i="17"/>
  <c r="N226" i="17"/>
  <c r="O226" i="17"/>
  <c r="M226" i="17"/>
  <c r="N209" i="17"/>
  <c r="O209" i="17"/>
  <c r="M209" i="17"/>
  <c r="O190" i="17"/>
  <c r="N190" i="17"/>
  <c r="M190" i="17"/>
  <c r="N102" i="17"/>
  <c r="O102" i="17"/>
  <c r="M102" i="17"/>
  <c r="N93" i="17"/>
  <c r="O93" i="17"/>
  <c r="M93" i="17"/>
  <c r="M92" i="17" l="1"/>
  <c r="N92" i="17"/>
  <c r="O92" i="17"/>
  <c r="N501" i="17"/>
  <c r="O501" i="17"/>
  <c r="M501" i="17"/>
  <c r="O293" i="17"/>
  <c r="N293" i="17"/>
  <c r="M293" i="17"/>
  <c r="O189" i="17"/>
  <c r="N189" i="17"/>
  <c r="M189" i="17"/>
  <c r="M552" i="17" l="1"/>
  <c r="O552" i="17"/>
  <c r="N552" i="17"/>
  <c r="M574" i="17"/>
  <c r="O574" i="17"/>
  <c r="N574" i="17"/>
  <c r="P97" i="14" l="1"/>
  <c r="O97" i="14"/>
  <c r="M97" i="14"/>
  <c r="L97" i="14"/>
  <c r="I98" i="14"/>
  <c r="I96" i="14"/>
  <c r="H100" i="14"/>
  <c r="H97" i="14"/>
  <c r="G100" i="14"/>
  <c r="G98" i="14"/>
  <c r="G97" i="14"/>
  <c r="G96" i="14"/>
  <c r="F100" i="14"/>
  <c r="F97" i="14"/>
  <c r="F96" i="14"/>
  <c r="E97" i="14"/>
  <c r="P88" i="14"/>
  <c r="O88" i="14"/>
  <c r="M93" i="14"/>
  <c r="M92" i="14"/>
  <c r="M89" i="14"/>
  <c r="M88" i="14"/>
  <c r="M87" i="14"/>
  <c r="L91" i="14"/>
  <c r="L90" i="14"/>
  <c r="L88" i="14"/>
  <c r="L87" i="14"/>
  <c r="I92" i="14"/>
  <c r="I91" i="14"/>
  <c r="I89" i="14"/>
  <c r="I88" i="14"/>
  <c r="I87" i="14"/>
  <c r="H93" i="14"/>
  <c r="H92" i="14"/>
  <c r="H91" i="14"/>
  <c r="H89" i="14"/>
  <c r="H88" i="14"/>
  <c r="H87" i="14"/>
  <c r="G93" i="14"/>
  <c r="G92" i="14"/>
  <c r="G91" i="14"/>
  <c r="G88" i="14"/>
  <c r="G87" i="14"/>
  <c r="F93" i="14"/>
  <c r="F92" i="14"/>
  <c r="F91" i="14"/>
  <c r="F89" i="14"/>
  <c r="F88" i="14"/>
  <c r="F87" i="14"/>
  <c r="E91" i="14"/>
  <c r="E90" i="14"/>
  <c r="E88" i="14"/>
  <c r="E87" i="14"/>
  <c r="P78" i="14"/>
  <c r="O78" i="14"/>
  <c r="M78" i="14"/>
  <c r="L78" i="14"/>
  <c r="I79" i="14"/>
  <c r="I77" i="14"/>
  <c r="H78" i="14"/>
  <c r="H81" i="14"/>
  <c r="G81" i="14"/>
  <c r="G79" i="14"/>
  <c r="G78" i="14"/>
  <c r="G77" i="14"/>
  <c r="F81" i="14"/>
  <c r="F78" i="14"/>
  <c r="F77" i="14"/>
  <c r="E78" i="14"/>
  <c r="P69" i="14"/>
  <c r="O69" i="14"/>
  <c r="M74" i="14"/>
  <c r="M73" i="14"/>
  <c r="M70" i="14"/>
  <c r="M69" i="14"/>
  <c r="M68" i="14"/>
  <c r="L72" i="14"/>
  <c r="L71" i="14"/>
  <c r="L69" i="14"/>
  <c r="L68" i="14"/>
  <c r="I73" i="14"/>
  <c r="I72" i="14"/>
  <c r="I70" i="14"/>
  <c r="I69" i="14"/>
  <c r="I68" i="14"/>
  <c r="H74" i="14"/>
  <c r="H73" i="14"/>
  <c r="H72" i="14"/>
  <c r="H70" i="14"/>
  <c r="H69" i="14"/>
  <c r="H68" i="14"/>
  <c r="G74" i="14"/>
  <c r="G73" i="14"/>
  <c r="G72" i="14"/>
  <c r="G69" i="14"/>
  <c r="G68" i="14"/>
  <c r="F73" i="14"/>
  <c r="F72" i="14"/>
  <c r="F70" i="14"/>
  <c r="F69" i="14"/>
  <c r="F68" i="14"/>
  <c r="F74" i="14"/>
  <c r="E72" i="14"/>
  <c r="E71" i="14"/>
  <c r="E69" i="14"/>
  <c r="E68" i="14"/>
  <c r="H58" i="14"/>
  <c r="G59" i="14"/>
  <c r="F59" i="14"/>
  <c r="F58" i="14"/>
  <c r="I54" i="14"/>
  <c r="G54" i="14"/>
  <c r="M50" i="14"/>
  <c r="O50" i="14"/>
  <c r="O48" i="14"/>
  <c r="M48" i="14"/>
  <c r="L48" i="14"/>
  <c r="P47" i="14"/>
  <c r="L47" i="14"/>
  <c r="I48" i="14"/>
  <c r="I50" i="14"/>
  <c r="I52" i="14"/>
  <c r="H52" i="14"/>
  <c r="H50" i="14"/>
  <c r="H48" i="14"/>
  <c r="G52" i="14"/>
  <c r="G50" i="14"/>
  <c r="G49" i="14"/>
  <c r="G48" i="14"/>
  <c r="G47" i="14"/>
  <c r="F52" i="14"/>
  <c r="F50" i="14"/>
  <c r="F49" i="14"/>
  <c r="F48" i="14"/>
  <c r="F47" i="14"/>
  <c r="E48" i="14"/>
  <c r="E47" i="14"/>
  <c r="I45" i="14"/>
  <c r="G45" i="14"/>
  <c r="F45" i="14"/>
  <c r="M35" i="14"/>
  <c r="H35" i="14"/>
  <c r="G35" i="14"/>
  <c r="F37" i="14"/>
  <c r="F35" i="14"/>
  <c r="M33" i="14"/>
  <c r="I33" i="14"/>
  <c r="H33" i="14"/>
  <c r="G33" i="14"/>
  <c r="F33" i="14"/>
  <c r="F32" i="14"/>
  <c r="L29" i="14"/>
  <c r="L30" i="14"/>
  <c r="I30" i="14"/>
  <c r="H24" i="14"/>
  <c r="H29" i="14"/>
  <c r="H30" i="14"/>
  <c r="G30" i="14"/>
  <c r="F30" i="14"/>
  <c r="E30" i="14"/>
  <c r="E26" i="14"/>
  <c r="L22" i="14"/>
  <c r="E21" i="14"/>
  <c r="M18" i="14"/>
  <c r="H18" i="14"/>
  <c r="G18" i="14"/>
  <c r="G17" i="14"/>
  <c r="F18" i="14"/>
  <c r="F17" i="14"/>
  <c r="P14" i="14"/>
  <c r="O12" i="14"/>
  <c r="M14" i="14"/>
  <c r="M13" i="14"/>
  <c r="M12" i="14"/>
  <c r="M11" i="14"/>
  <c r="L14" i="14"/>
  <c r="L13" i="14"/>
  <c r="L12" i="14"/>
  <c r="L11" i="14"/>
  <c r="L10" i="14"/>
  <c r="I11" i="14"/>
  <c r="I10" i="14"/>
  <c r="H14" i="14"/>
  <c r="H13" i="14"/>
  <c r="H12" i="14"/>
  <c r="H11" i="14"/>
  <c r="H10" i="14"/>
  <c r="G12" i="14"/>
  <c r="G11" i="14"/>
  <c r="G10" i="14"/>
  <c r="F14" i="14"/>
  <c r="F13" i="14"/>
  <c r="F12" i="14"/>
  <c r="F11" i="14"/>
  <c r="F10" i="14"/>
  <c r="E14" i="14"/>
  <c r="E13" i="14"/>
  <c r="E12" i="14"/>
  <c r="E11" i="14"/>
  <c r="E10" i="14"/>
  <c r="M8" i="14"/>
  <c r="L8" i="14"/>
  <c r="I8" i="14"/>
  <c r="H8" i="14"/>
  <c r="G8" i="14"/>
  <c r="F8" i="14"/>
  <c r="E8" i="14"/>
  <c r="L7" i="14"/>
  <c r="I7" i="14"/>
  <c r="H7" i="14"/>
  <c r="G7" i="14"/>
  <c r="M6" i="14"/>
  <c r="L6" i="14"/>
  <c r="I6" i="14"/>
  <c r="H6" i="14"/>
  <c r="G6" i="14"/>
  <c r="F7" i="14"/>
  <c r="F6" i="14"/>
  <c r="E6" i="14"/>
  <c r="AB209" i="17"/>
  <c r="AA209" i="17"/>
  <c r="Z209" i="17"/>
  <c r="Y209" i="17"/>
  <c r="X209" i="17"/>
  <c r="W209" i="17"/>
  <c r="AE208" i="17"/>
  <c r="AD208" i="17"/>
  <c r="AC208" i="17"/>
  <c r="Y208" i="17"/>
  <c r="X208" i="17"/>
  <c r="W208" i="17"/>
  <c r="AH207" i="17"/>
  <c r="AG207" i="17"/>
  <c r="AF207" i="17"/>
  <c r="AB207" i="17"/>
  <c r="AA207" i="17"/>
  <c r="Z207" i="17"/>
  <c r="AH206" i="17"/>
  <c r="AG206" i="17"/>
  <c r="AF206" i="17"/>
  <c r="AE206" i="17"/>
  <c r="AD206" i="17"/>
  <c r="AC206" i="17"/>
  <c r="AB206" i="17"/>
  <c r="AA206" i="17"/>
  <c r="Z206" i="17"/>
  <c r="Y206" i="17"/>
  <c r="X206" i="17"/>
  <c r="W206" i="17"/>
  <c r="AT205" i="17"/>
  <c r="AS205" i="17"/>
  <c r="AR205" i="17"/>
  <c r="AP205" i="17"/>
  <c r="AO205" i="17"/>
  <c r="AN205" i="17"/>
  <c r="AH205" i="17"/>
  <c r="AG205" i="17"/>
  <c r="AF205" i="17"/>
  <c r="AE205" i="17"/>
  <c r="AD205" i="17"/>
  <c r="AC205" i="17"/>
  <c r="AB205" i="17"/>
  <c r="AA205" i="17"/>
  <c r="Z205" i="17"/>
  <c r="Y205" i="17"/>
  <c r="X205" i="17"/>
  <c r="W205" i="17"/>
  <c r="AB204" i="17"/>
  <c r="AA204" i="17"/>
  <c r="Z204" i="17"/>
  <c r="Y204" i="17"/>
  <c r="X204" i="17"/>
  <c r="W204" i="17"/>
  <c r="AT203" i="17"/>
  <c r="AT96" i="17" s="1"/>
  <c r="AS203" i="17"/>
  <c r="AS96" i="17" s="1"/>
  <c r="AR203" i="17"/>
  <c r="AP203" i="17"/>
  <c r="AP96" i="17" s="1"/>
  <c r="AO203" i="17"/>
  <c r="AO96" i="17" s="1"/>
  <c r="AN203" i="17"/>
  <c r="AN96" i="17" s="1"/>
  <c r="AM203" i="17"/>
  <c r="AL203" i="17"/>
  <c r="AK203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AW202" i="17"/>
  <c r="AV202" i="17"/>
  <c r="AV96" i="17" s="1"/>
  <c r="AU202" i="17"/>
  <c r="AU96" i="17" s="1"/>
  <c r="AM202" i="17"/>
  <c r="AL202" i="17"/>
  <c r="AK202" i="17"/>
  <c r="AB202" i="17"/>
  <c r="AA202" i="17"/>
  <c r="Z202" i="17"/>
  <c r="Y202" i="17"/>
  <c r="X202" i="17"/>
  <c r="W202" i="17"/>
  <c r="V202" i="17"/>
  <c r="U202" i="17"/>
  <c r="T202" i="17"/>
  <c r="AH201" i="17"/>
  <c r="AG201" i="17"/>
  <c r="AF201" i="17"/>
  <c r="AB201" i="17"/>
  <c r="AA201" i="17"/>
  <c r="Z201" i="17"/>
  <c r="Y201" i="17"/>
  <c r="X201" i="17"/>
  <c r="W201" i="17"/>
  <c r="Y200" i="17"/>
  <c r="X200" i="17"/>
  <c r="W200" i="17"/>
  <c r="AP199" i="17"/>
  <c r="AO199" i="17"/>
  <c r="AN199" i="17"/>
  <c r="AE199" i="17"/>
  <c r="AD199" i="17"/>
  <c r="AC199" i="17"/>
  <c r="AB199" i="17"/>
  <c r="AA199" i="17"/>
  <c r="Z199" i="17"/>
  <c r="Y199" i="17"/>
  <c r="X199" i="17"/>
  <c r="W199" i="17"/>
  <c r="S199" i="17"/>
  <c r="R199" i="17"/>
  <c r="Q199" i="17"/>
  <c r="AP198" i="17"/>
  <c r="AO198" i="17"/>
  <c r="AN198" i="17"/>
  <c r="AH198" i="17"/>
  <c r="AG198" i="17"/>
  <c r="AF198" i="17"/>
  <c r="AE198" i="17"/>
  <c r="AD198" i="17"/>
  <c r="AC198" i="17"/>
  <c r="AB198" i="17"/>
  <c r="AA198" i="17"/>
  <c r="Z198" i="17"/>
  <c r="Y198" i="17"/>
  <c r="X198" i="17"/>
  <c r="W198" i="17"/>
  <c r="Y197" i="17"/>
  <c r="X197" i="17"/>
  <c r="W197" i="17"/>
  <c r="AM196" i="17"/>
  <c r="AL196" i="17"/>
  <c r="AK196" i="17"/>
  <c r="AH196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AM195" i="17"/>
  <c r="AL195" i="17"/>
  <c r="AK195" i="17"/>
  <c r="AE195" i="17"/>
  <c r="AD195" i="17"/>
  <c r="AC195" i="17"/>
  <c r="V194" i="17"/>
  <c r="U194" i="17"/>
  <c r="T194" i="17"/>
  <c r="AE193" i="17"/>
  <c r="AD193" i="17"/>
  <c r="AC193" i="17"/>
  <c r="AM192" i="17"/>
  <c r="AL192" i="17"/>
  <c r="AK192" i="17"/>
  <c r="V191" i="17"/>
  <c r="U191" i="17"/>
  <c r="T191" i="17"/>
  <c r="AP190" i="17"/>
  <c r="AO190" i="17"/>
  <c r="AN190" i="17"/>
  <c r="AH190" i="17"/>
  <c r="AG190" i="17"/>
  <c r="AF190" i="17"/>
  <c r="AE190" i="17"/>
  <c r="AD190" i="17"/>
  <c r="AC190" i="17"/>
  <c r="AB190" i="17"/>
  <c r="AA190" i="17"/>
  <c r="Z190" i="17"/>
  <c r="Y190" i="17"/>
  <c r="X190" i="17"/>
  <c r="W190" i="17"/>
  <c r="AB189" i="17"/>
  <c r="AA189" i="17"/>
  <c r="Z189" i="17"/>
  <c r="Y189" i="17"/>
  <c r="X189" i="17"/>
  <c r="W189" i="17"/>
  <c r="AW104" i="17"/>
  <c r="AW95" i="17" s="1"/>
  <c r="AV104" i="17"/>
  <c r="AU104" i="17"/>
  <c r="AU95" i="17" s="1"/>
  <c r="AP104" i="17"/>
  <c r="AO104" i="17"/>
  <c r="AN104" i="17"/>
  <c r="AM104" i="17"/>
  <c r="AL104" i="17"/>
  <c r="AK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AP103" i="17"/>
  <c r="AO103" i="17"/>
  <c r="AN103" i="17"/>
  <c r="AM103" i="17"/>
  <c r="AL103" i="17"/>
  <c r="AK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AT102" i="17"/>
  <c r="AT95" i="17" s="1"/>
  <c r="AS102" i="17"/>
  <c r="AS95" i="17" s="1"/>
  <c r="AR102" i="17"/>
  <c r="AP102" i="17"/>
  <c r="AO102" i="17"/>
  <c r="AN102" i="17"/>
  <c r="AM102" i="17"/>
  <c r="AL102" i="17"/>
  <c r="AK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AP101" i="17"/>
  <c r="AO101" i="17"/>
  <c r="AN101" i="17"/>
  <c r="AM101" i="17"/>
  <c r="AL101" i="17"/>
  <c r="AK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AP100" i="17"/>
  <c r="AO100" i="17"/>
  <c r="AN100" i="17"/>
  <c r="AM100" i="17"/>
  <c r="AL100" i="17"/>
  <c r="AK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AP99" i="17"/>
  <c r="AO99" i="17"/>
  <c r="AN99" i="17"/>
  <c r="AM99" i="17"/>
  <c r="AL99" i="17"/>
  <c r="AK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AM98" i="17"/>
  <c r="AL98" i="17"/>
  <c r="AK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S98" i="17"/>
  <c r="R98" i="17"/>
  <c r="Q98" i="17"/>
  <c r="AP97" i="17"/>
  <c r="AO97" i="17"/>
  <c r="AN97" i="17"/>
  <c r="AM97" i="17"/>
  <c r="AL97" i="17"/>
  <c r="AK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AQ96" i="17"/>
  <c r="AJ96" i="17"/>
  <c r="AI96" i="17"/>
  <c r="S96" i="17"/>
  <c r="R96" i="17"/>
  <c r="Q96" i="17"/>
  <c r="AR95" i="17"/>
  <c r="AQ95" i="17"/>
  <c r="AJ95" i="17"/>
  <c r="AI95" i="17"/>
  <c r="AQ94" i="17"/>
  <c r="AJ94" i="17"/>
  <c r="AI94" i="17"/>
  <c r="AV94" i="17" l="1"/>
  <c r="AT94" i="17"/>
  <c r="AL94" i="17"/>
  <c r="S94" i="17"/>
  <c r="AB96" i="17"/>
  <c r="T96" i="17"/>
  <c r="U96" i="17"/>
  <c r="AC96" i="17"/>
  <c r="AM96" i="17"/>
  <c r="Z95" i="17"/>
  <c r="AP94" i="17"/>
  <c r="AR94" i="17"/>
  <c r="AF96" i="17"/>
  <c r="AH94" i="17"/>
  <c r="V96" i="17"/>
  <c r="AQ90" i="17"/>
  <c r="AI90" i="17"/>
  <c r="AL95" i="17"/>
  <c r="AP95" i="17"/>
  <c r="Z94" i="17"/>
  <c r="AH95" i="17"/>
  <c r="AV95" i="17"/>
  <c r="AR96" i="17"/>
  <c r="AD94" i="17"/>
  <c r="AD95" i="17"/>
  <c r="AS94" i="17"/>
  <c r="AS90" i="17" s="1"/>
  <c r="S95" i="17"/>
  <c r="AJ90" i="17"/>
  <c r="AU94" i="17"/>
  <c r="AU90" i="17" s="1"/>
  <c r="Y96" i="17"/>
  <c r="AA95" i="17"/>
  <c r="AE95" i="17"/>
  <c r="AK95" i="17"/>
  <c r="AO95" i="17"/>
  <c r="U95" i="17"/>
  <c r="AC95" i="17"/>
  <c r="AG95" i="17"/>
  <c r="AM95" i="17"/>
  <c r="T95" i="17"/>
  <c r="AB95" i="17"/>
  <c r="AF95" i="17"/>
  <c r="V95" i="17"/>
  <c r="AN95" i="17"/>
  <c r="R94" i="17"/>
  <c r="Z96" i="17"/>
  <c r="AG96" i="17"/>
  <c r="AL96" i="17"/>
  <c r="AW94" i="17"/>
  <c r="AA96" i="17"/>
  <c r="AE96" i="17"/>
  <c r="AK96" i="17"/>
  <c r="AD96" i="17"/>
  <c r="AH96" i="17"/>
  <c r="AT90" i="17"/>
  <c r="T94" i="17"/>
  <c r="AA94" i="17"/>
  <c r="AE94" i="17"/>
  <c r="AM94" i="17"/>
  <c r="AW96" i="17"/>
  <c r="U94" i="17"/>
  <c r="AB94" i="17"/>
  <c r="AF94" i="17"/>
  <c r="AN94" i="17"/>
  <c r="V94" i="17"/>
  <c r="AC94" i="17"/>
  <c r="AG94" i="17"/>
  <c r="AK94" i="17"/>
  <c r="AO94" i="17"/>
  <c r="R95" i="17"/>
  <c r="W96" i="17"/>
  <c r="X96" i="17"/>
  <c r="X95" i="17"/>
  <c r="W95" i="17"/>
  <c r="Y95" i="17"/>
  <c r="W94" i="17"/>
  <c r="Y94" i="17"/>
  <c r="X94" i="17"/>
  <c r="Q95" i="17"/>
  <c r="Q94" i="17"/>
  <c r="AP90" i="17" l="1"/>
  <c r="AV90" i="17"/>
  <c r="S90" i="17"/>
  <c r="AM90" i="17"/>
  <c r="R90" i="17"/>
  <c r="AC90" i="17"/>
  <c r="AB90" i="17"/>
  <c r="AW90" i="17"/>
  <c r="AR90" i="17"/>
  <c r="AE90" i="17"/>
  <c r="AH90" i="17"/>
  <c r="AL90" i="17"/>
  <c r="Z90" i="17"/>
  <c r="Y90" i="17"/>
  <c r="W90" i="17"/>
  <c r="AO90" i="17"/>
  <c r="U90" i="17"/>
  <c r="AK90" i="17"/>
  <c r="AN90" i="17"/>
  <c r="T90" i="17"/>
  <c r="V90" i="17"/>
  <c r="AD90" i="17"/>
  <c r="AA90" i="17"/>
  <c r="AG90" i="17"/>
  <c r="AF90" i="17"/>
  <c r="Q90" i="17"/>
  <c r="X90" i="17"/>
  <c r="C12" i="13"/>
  <c r="E21" i="12" l="1"/>
  <c r="D21" i="12"/>
  <c r="D26" i="13"/>
  <c r="C14" i="13"/>
  <c r="D79" i="13"/>
  <c r="C67" i="13"/>
  <c r="C120" i="13"/>
  <c r="E132" i="13"/>
  <c r="E112" i="13" s="1"/>
  <c r="E114" i="13" s="1"/>
  <c r="E143" i="13"/>
  <c r="F132" i="13"/>
  <c r="F143" i="13"/>
  <c r="G132" i="13"/>
  <c r="G143" i="13"/>
  <c r="H132" i="13"/>
  <c r="H143" i="13"/>
  <c r="I132" i="13"/>
  <c r="I143" i="13"/>
  <c r="J132" i="13"/>
  <c r="J143" i="13"/>
  <c r="K132" i="13"/>
  <c r="K143" i="13"/>
  <c r="L132" i="13"/>
  <c r="L143" i="13"/>
  <c r="M132" i="13"/>
  <c r="M143" i="13"/>
  <c r="N132" i="13"/>
  <c r="N143" i="13"/>
  <c r="O132" i="13"/>
  <c r="O143" i="13"/>
  <c r="P132" i="13"/>
  <c r="P143" i="13"/>
  <c r="D132" i="13"/>
  <c r="D143" i="13"/>
  <c r="D90" i="13"/>
  <c r="E79" i="13"/>
  <c r="E90" i="13"/>
  <c r="F79" i="13"/>
  <c r="F90" i="13"/>
  <c r="G79" i="13"/>
  <c r="G90" i="13"/>
  <c r="H79" i="13"/>
  <c r="H90" i="13"/>
  <c r="I79" i="13"/>
  <c r="I90" i="13"/>
  <c r="J79" i="13"/>
  <c r="J90" i="13"/>
  <c r="K79" i="13"/>
  <c r="K90" i="13"/>
  <c r="L79" i="13"/>
  <c r="L90" i="13"/>
  <c r="M79" i="13"/>
  <c r="M90" i="13"/>
  <c r="N79" i="13"/>
  <c r="N90" i="13"/>
  <c r="O79" i="13"/>
  <c r="O90" i="13"/>
  <c r="P79" i="13"/>
  <c r="P90" i="13"/>
  <c r="J115" i="13"/>
  <c r="J62" i="13"/>
  <c r="D5" i="14"/>
  <c r="D43" i="14"/>
  <c r="M26" i="13"/>
  <c r="M37" i="13"/>
  <c r="E43" i="14"/>
  <c r="E5" i="14"/>
  <c r="D39" i="14"/>
  <c r="C101" i="14"/>
  <c r="C100" i="14"/>
  <c r="C99" i="14"/>
  <c r="C98" i="14"/>
  <c r="C97" i="14"/>
  <c r="C96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D95" i="14"/>
  <c r="C94" i="14"/>
  <c r="C93" i="14"/>
  <c r="C92" i="14"/>
  <c r="C91" i="14"/>
  <c r="C90" i="14"/>
  <c r="C89" i="14"/>
  <c r="C88" i="14"/>
  <c r="C87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D8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D76" i="14"/>
  <c r="C68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D67" i="14"/>
  <c r="M2424" i="4"/>
  <c r="C82" i="14"/>
  <c r="C81" i="14"/>
  <c r="C80" i="14"/>
  <c r="C79" i="14"/>
  <c r="C78" i="14"/>
  <c r="C77" i="14"/>
  <c r="C75" i="14"/>
  <c r="C74" i="14"/>
  <c r="C73" i="14"/>
  <c r="C72" i="14"/>
  <c r="C71" i="14"/>
  <c r="C70" i="14"/>
  <c r="C69" i="14"/>
  <c r="P62" i="14"/>
  <c r="P57" i="14"/>
  <c r="P55" i="14"/>
  <c r="P53" i="14"/>
  <c r="P46" i="14"/>
  <c r="P43" i="14"/>
  <c r="P39" i="14"/>
  <c r="P34" i="14"/>
  <c r="P31" i="14"/>
  <c r="P23" i="14"/>
  <c r="P19" i="14"/>
  <c r="P15" i="14"/>
  <c r="P9" i="14"/>
  <c r="P5" i="14"/>
  <c r="O62" i="14"/>
  <c r="O57" i="14"/>
  <c r="O55" i="14"/>
  <c r="O53" i="14"/>
  <c r="O46" i="14"/>
  <c r="O43" i="14"/>
  <c r="O39" i="14"/>
  <c r="O34" i="14"/>
  <c r="O31" i="14"/>
  <c r="O23" i="14"/>
  <c r="O19" i="14"/>
  <c r="O15" i="14"/>
  <c r="O9" i="14"/>
  <c r="O5" i="14"/>
  <c r="N62" i="14"/>
  <c r="N57" i="14"/>
  <c r="N55" i="14"/>
  <c r="N53" i="14"/>
  <c r="N46" i="14"/>
  <c r="N43" i="14"/>
  <c r="N39" i="14"/>
  <c r="N34" i="14"/>
  <c r="N31" i="14"/>
  <c r="N23" i="14"/>
  <c r="N19" i="14"/>
  <c r="N15" i="14"/>
  <c r="N9" i="14"/>
  <c r="N5" i="14"/>
  <c r="M62" i="14"/>
  <c r="M57" i="14"/>
  <c r="M55" i="14"/>
  <c r="M53" i="14"/>
  <c r="M46" i="14"/>
  <c r="M43" i="14"/>
  <c r="M39" i="14"/>
  <c r="M34" i="14"/>
  <c r="M31" i="14"/>
  <c r="M23" i="14"/>
  <c r="M19" i="14"/>
  <c r="M15" i="14"/>
  <c r="M9" i="14"/>
  <c r="M5" i="14"/>
  <c r="L62" i="14"/>
  <c r="L57" i="14"/>
  <c r="L55" i="14"/>
  <c r="L53" i="14"/>
  <c r="L46" i="14"/>
  <c r="L43" i="14"/>
  <c r="L39" i="14"/>
  <c r="L34" i="14"/>
  <c r="L31" i="14"/>
  <c r="L23" i="14"/>
  <c r="L19" i="14"/>
  <c r="L15" i="14"/>
  <c r="L9" i="14"/>
  <c r="L5" i="14"/>
  <c r="K62" i="14"/>
  <c r="K57" i="14"/>
  <c r="K55" i="14"/>
  <c r="K53" i="14"/>
  <c r="K46" i="14"/>
  <c r="K43" i="14"/>
  <c r="K39" i="14"/>
  <c r="K34" i="14"/>
  <c r="K31" i="14"/>
  <c r="K23" i="14"/>
  <c r="K19" i="14"/>
  <c r="K15" i="14"/>
  <c r="K9" i="14"/>
  <c r="K5" i="14"/>
  <c r="J62" i="14"/>
  <c r="J57" i="14"/>
  <c r="J55" i="14"/>
  <c r="J53" i="14"/>
  <c r="J46" i="14"/>
  <c r="J43" i="14"/>
  <c r="J39" i="14"/>
  <c r="J34" i="14"/>
  <c r="J31" i="14"/>
  <c r="J23" i="14"/>
  <c r="J19" i="14"/>
  <c r="J15" i="14"/>
  <c r="J9" i="14"/>
  <c r="J5" i="14"/>
  <c r="I62" i="14"/>
  <c r="I57" i="14"/>
  <c r="I55" i="14"/>
  <c r="I53" i="14"/>
  <c r="I46" i="14"/>
  <c r="I43" i="14"/>
  <c r="I39" i="14"/>
  <c r="I34" i="14"/>
  <c r="I31" i="14"/>
  <c r="I23" i="14"/>
  <c r="I19" i="14"/>
  <c r="I15" i="14"/>
  <c r="I9" i="14"/>
  <c r="I5" i="14"/>
  <c r="H62" i="14"/>
  <c r="H57" i="14"/>
  <c r="H55" i="14"/>
  <c r="H53" i="14"/>
  <c r="H46" i="14"/>
  <c r="H43" i="14"/>
  <c r="H39" i="14"/>
  <c r="H34" i="14"/>
  <c r="H31" i="14"/>
  <c r="H23" i="14"/>
  <c r="H19" i="14"/>
  <c r="H15" i="14"/>
  <c r="H9" i="14"/>
  <c r="H5" i="14"/>
  <c r="G62" i="14"/>
  <c r="G57" i="14"/>
  <c r="G55" i="14"/>
  <c r="G53" i="14"/>
  <c r="G46" i="14"/>
  <c r="G43" i="14"/>
  <c r="G39" i="14"/>
  <c r="G34" i="14"/>
  <c r="G31" i="14"/>
  <c r="G23" i="14"/>
  <c r="G19" i="14"/>
  <c r="G15" i="14"/>
  <c r="G9" i="14"/>
  <c r="G5" i="14"/>
  <c r="F62" i="14"/>
  <c r="F57" i="14"/>
  <c r="F55" i="14"/>
  <c r="F53" i="14"/>
  <c r="F46" i="14"/>
  <c r="F43" i="14"/>
  <c r="F39" i="14"/>
  <c r="F34" i="14"/>
  <c r="F31" i="14"/>
  <c r="F23" i="14"/>
  <c r="F19" i="14"/>
  <c r="F15" i="14"/>
  <c r="F9" i="14"/>
  <c r="F5" i="14"/>
  <c r="E62" i="14"/>
  <c r="E57" i="14"/>
  <c r="E55" i="14"/>
  <c r="E53" i="14"/>
  <c r="E46" i="14"/>
  <c r="E39" i="14"/>
  <c r="E34" i="14"/>
  <c r="E31" i="14"/>
  <c r="E23" i="14"/>
  <c r="E19" i="14"/>
  <c r="E15" i="14"/>
  <c r="E9" i="14"/>
  <c r="D9" i="14"/>
  <c r="D15" i="14"/>
  <c r="D19" i="14"/>
  <c r="D23" i="14"/>
  <c r="D31" i="14"/>
  <c r="D34" i="14"/>
  <c r="D46" i="14"/>
  <c r="D53" i="14"/>
  <c r="D55" i="14"/>
  <c r="D57" i="14"/>
  <c r="D62" i="14"/>
  <c r="C113" i="13"/>
  <c r="C60" i="13"/>
  <c r="E159" i="13"/>
  <c r="E106" i="13"/>
  <c r="E53" i="13"/>
  <c r="E37" i="13"/>
  <c r="E26" i="13"/>
  <c r="C111" i="13"/>
  <c r="C58" i="13"/>
  <c r="C7" i="13"/>
  <c r="C5" i="13"/>
  <c r="C63" i="14"/>
  <c r="C61" i="14"/>
  <c r="C60" i="14"/>
  <c r="C59" i="14"/>
  <c r="C58" i="14"/>
  <c r="C56" i="14"/>
  <c r="C54" i="14"/>
  <c r="C52" i="14"/>
  <c r="C51" i="14"/>
  <c r="C50" i="14"/>
  <c r="C49" i="14"/>
  <c r="C48" i="14"/>
  <c r="C47" i="14"/>
  <c r="C45" i="14"/>
  <c r="C44" i="14"/>
  <c r="C41" i="14"/>
  <c r="C40" i="14"/>
  <c r="C38" i="14"/>
  <c r="C37" i="14"/>
  <c r="C36" i="14"/>
  <c r="C35" i="14"/>
  <c r="C33" i="14"/>
  <c r="C32" i="14"/>
  <c r="C30" i="14"/>
  <c r="C29" i="14"/>
  <c r="C28" i="14"/>
  <c r="C27" i="14"/>
  <c r="C26" i="14"/>
  <c r="C25" i="14"/>
  <c r="C24" i="14"/>
  <c r="C22" i="14"/>
  <c r="C21" i="14"/>
  <c r="C20" i="14"/>
  <c r="C18" i="14"/>
  <c r="C17" i="14"/>
  <c r="C16" i="14"/>
  <c r="C14" i="14"/>
  <c r="C13" i="14"/>
  <c r="C12" i="14"/>
  <c r="C11" i="14"/>
  <c r="C10" i="14"/>
  <c r="C8" i="14"/>
  <c r="C7" i="14"/>
  <c r="C6" i="14"/>
  <c r="P159" i="13"/>
  <c r="O159" i="13"/>
  <c r="N159" i="13"/>
  <c r="M159" i="13"/>
  <c r="L159" i="13"/>
  <c r="K159" i="13"/>
  <c r="J159" i="13"/>
  <c r="I159" i="13"/>
  <c r="H159" i="13"/>
  <c r="G159" i="13"/>
  <c r="F159" i="13"/>
  <c r="D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2" i="13"/>
  <c r="C141" i="13"/>
  <c r="C140" i="13"/>
  <c r="C139" i="13"/>
  <c r="C138" i="13"/>
  <c r="C137" i="13"/>
  <c r="C136" i="13"/>
  <c r="C135" i="13"/>
  <c r="C134" i="13"/>
  <c r="C133" i="13"/>
  <c r="C131" i="13"/>
  <c r="C130" i="13"/>
  <c r="C129" i="13"/>
  <c r="C128" i="13"/>
  <c r="C127" i="13"/>
  <c r="C126" i="13"/>
  <c r="C125" i="13"/>
  <c r="C124" i="13"/>
  <c r="C123" i="13"/>
  <c r="C122" i="13"/>
  <c r="C121" i="13"/>
  <c r="C119" i="13"/>
  <c r="C118" i="13"/>
  <c r="C117" i="13"/>
  <c r="P106" i="13"/>
  <c r="O106" i="13"/>
  <c r="N106" i="13"/>
  <c r="M106" i="13"/>
  <c r="L106" i="13"/>
  <c r="K106" i="13"/>
  <c r="J106" i="13"/>
  <c r="I106" i="13"/>
  <c r="H106" i="13"/>
  <c r="G106" i="13"/>
  <c r="F106" i="13"/>
  <c r="D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89" i="13"/>
  <c r="C88" i="13"/>
  <c r="C87" i="13"/>
  <c r="C86" i="13"/>
  <c r="C85" i="13"/>
  <c r="C84" i="13"/>
  <c r="C83" i="13"/>
  <c r="C82" i="13"/>
  <c r="C81" i="13"/>
  <c r="C80" i="13"/>
  <c r="C78" i="13"/>
  <c r="C77" i="13"/>
  <c r="C76" i="13"/>
  <c r="C75" i="13"/>
  <c r="C74" i="13"/>
  <c r="C73" i="13"/>
  <c r="C72" i="13"/>
  <c r="C71" i="13"/>
  <c r="C70" i="13"/>
  <c r="C69" i="13"/>
  <c r="C68" i="13"/>
  <c r="C66" i="13"/>
  <c r="C65" i="13"/>
  <c r="C64" i="13"/>
  <c r="P53" i="13"/>
  <c r="O53" i="13"/>
  <c r="O37" i="13"/>
  <c r="O26" i="13"/>
  <c r="N53" i="13"/>
  <c r="N37" i="13"/>
  <c r="N26" i="13"/>
  <c r="N6" i="13" s="1"/>
  <c r="N8" i="13" s="1"/>
  <c r="M53" i="13"/>
  <c r="L53" i="13"/>
  <c r="K53" i="13"/>
  <c r="J53" i="13"/>
  <c r="J37" i="13"/>
  <c r="J26" i="13"/>
  <c r="J6" i="13" s="1"/>
  <c r="J8" i="13" s="1"/>
  <c r="I53" i="13"/>
  <c r="H53" i="13"/>
  <c r="G53" i="13"/>
  <c r="G37" i="13"/>
  <c r="G26" i="13"/>
  <c r="F53" i="13"/>
  <c r="F37" i="13"/>
  <c r="F26" i="13"/>
  <c r="D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P37" i="13"/>
  <c r="L37" i="13"/>
  <c r="K37" i="13"/>
  <c r="I37" i="13"/>
  <c r="I26" i="13"/>
  <c r="H37" i="13"/>
  <c r="D37" i="13"/>
  <c r="C36" i="13"/>
  <c r="C35" i="13"/>
  <c r="C34" i="13"/>
  <c r="C33" i="13"/>
  <c r="C32" i="13"/>
  <c r="C31" i="13"/>
  <c r="C30" i="13"/>
  <c r="C29" i="13"/>
  <c r="C28" i="13"/>
  <c r="C27" i="13"/>
  <c r="P26" i="13"/>
  <c r="P6" i="13" s="1"/>
  <c r="P8" i="13" s="1"/>
  <c r="L26" i="13"/>
  <c r="K26" i="13"/>
  <c r="H26" i="13"/>
  <c r="C25" i="13"/>
  <c r="C24" i="13"/>
  <c r="C23" i="13"/>
  <c r="C22" i="13"/>
  <c r="C21" i="13"/>
  <c r="C20" i="13"/>
  <c r="C19" i="13"/>
  <c r="C18" i="13"/>
  <c r="C17" i="13"/>
  <c r="C16" i="13"/>
  <c r="C15" i="13"/>
  <c r="C13" i="13"/>
  <c r="C11" i="13"/>
  <c r="E27" i="12"/>
  <c r="D27" i="12"/>
  <c r="C27" i="12"/>
  <c r="E15" i="12"/>
  <c r="D15" i="12"/>
  <c r="C15" i="12"/>
  <c r="E12" i="12"/>
  <c r="D12" i="12"/>
  <c r="C12" i="12"/>
  <c r="O2424" i="4"/>
  <c r="N2424" i="4"/>
  <c r="M160" i="13" l="1"/>
  <c r="K160" i="13"/>
  <c r="I160" i="13"/>
  <c r="E107" i="13"/>
  <c r="P59" i="13"/>
  <c r="P61" i="13" s="1"/>
  <c r="N59" i="13"/>
  <c r="N61" i="13" s="1"/>
  <c r="H107" i="13"/>
  <c r="D31" i="12"/>
  <c r="C18" i="12"/>
  <c r="C29" i="12" s="1"/>
  <c r="G107" i="13"/>
  <c r="J112" i="13"/>
  <c r="J114" i="13" s="1"/>
  <c r="J116" i="13" s="1"/>
  <c r="G6" i="13"/>
  <c r="G8" i="13" s="1"/>
  <c r="F107" i="13"/>
  <c r="P112" i="13"/>
  <c r="P114" i="13" s="1"/>
  <c r="N112" i="13"/>
  <c r="N114" i="13" s="1"/>
  <c r="M107" i="13"/>
  <c r="P160" i="13"/>
  <c r="C55" i="14"/>
  <c r="P66" i="14"/>
  <c r="P62" i="13" s="1"/>
  <c r="P63" i="13" s="1"/>
  <c r="J66" i="14"/>
  <c r="L59" i="13"/>
  <c r="L61" i="13" s="1"/>
  <c r="J59" i="13"/>
  <c r="J61" i="13" s="1"/>
  <c r="J63" i="13" s="1"/>
  <c r="M112" i="13"/>
  <c r="M114" i="13" s="1"/>
  <c r="E18" i="12"/>
  <c r="E29" i="12" s="1"/>
  <c r="E6" i="13"/>
  <c r="E8" i="13" s="1"/>
  <c r="E160" i="13"/>
  <c r="J42" i="14"/>
  <c r="O59" i="13"/>
  <c r="O61" i="13" s="1"/>
  <c r="K107" i="13"/>
  <c r="G59" i="13"/>
  <c r="G61" i="13" s="1"/>
  <c r="G85" i="14"/>
  <c r="G115" i="13" s="1"/>
  <c r="D85" i="14"/>
  <c r="D115" i="13" s="1"/>
  <c r="H85" i="14"/>
  <c r="H115" i="13" s="1"/>
  <c r="L85" i="14"/>
  <c r="L115" i="13" s="1"/>
  <c r="E85" i="14"/>
  <c r="E115" i="13" s="1"/>
  <c r="E116" i="13" s="1"/>
  <c r="M85" i="14"/>
  <c r="M115" i="13" s="1"/>
  <c r="J85" i="14"/>
  <c r="H66" i="14"/>
  <c r="H62" i="13" s="1"/>
  <c r="M66" i="14"/>
  <c r="M62" i="13" s="1"/>
  <c r="I66" i="14"/>
  <c r="I62" i="13" s="1"/>
  <c r="E66" i="14"/>
  <c r="E62" i="13" s="1"/>
  <c r="F66" i="14"/>
  <c r="F62" i="13" s="1"/>
  <c r="H42" i="14"/>
  <c r="I42" i="14"/>
  <c r="G42" i="14"/>
  <c r="O42" i="14"/>
  <c r="P42" i="14"/>
  <c r="K42" i="14"/>
  <c r="C19" i="14"/>
  <c r="J4" i="14"/>
  <c r="J3" i="14" s="1"/>
  <c r="J9" i="13" s="1"/>
  <c r="J10" i="13" s="1"/>
  <c r="I4" i="14"/>
  <c r="O4" i="14"/>
  <c r="L4" i="14"/>
  <c r="K4" i="14"/>
  <c r="N4" i="14"/>
  <c r="F4" i="14"/>
  <c r="L160" i="13"/>
  <c r="C39" i="14"/>
  <c r="C15" i="14"/>
  <c r="C43" i="14"/>
  <c r="H59" i="13"/>
  <c r="H61" i="13" s="1"/>
  <c r="F59" i="13"/>
  <c r="F61" i="13" s="1"/>
  <c r="L112" i="13"/>
  <c r="L114" i="13" s="1"/>
  <c r="H112" i="13"/>
  <c r="H114" i="13" s="1"/>
  <c r="F112" i="13"/>
  <c r="F114" i="13" s="1"/>
  <c r="C31" i="12"/>
  <c r="O107" i="13"/>
  <c r="C23" i="14"/>
  <c r="K66" i="14"/>
  <c r="K62" i="13" s="1"/>
  <c r="C86" i="14"/>
  <c r="I85" i="14"/>
  <c r="I115" i="13" s="1"/>
  <c r="M6" i="13"/>
  <c r="M8" i="13" s="1"/>
  <c r="M59" i="13"/>
  <c r="M61" i="13" s="1"/>
  <c r="K59" i="13"/>
  <c r="K61" i="13" s="1"/>
  <c r="C132" i="13"/>
  <c r="O112" i="13"/>
  <c r="O114" i="13" s="1"/>
  <c r="G54" i="13"/>
  <c r="J107" i="13"/>
  <c r="H160" i="13"/>
  <c r="L42" i="14"/>
  <c r="O66" i="14"/>
  <c r="O62" i="13" s="1"/>
  <c r="L6" i="13"/>
  <c r="L8" i="13" s="1"/>
  <c r="J54" i="13"/>
  <c r="P107" i="13"/>
  <c r="K6" i="13"/>
  <c r="K8" i="13" s="1"/>
  <c r="F160" i="13"/>
  <c r="N160" i="13"/>
  <c r="C62" i="14"/>
  <c r="D42" i="14"/>
  <c r="E4" i="14"/>
  <c r="C31" i="14"/>
  <c r="N42" i="14"/>
  <c r="P4" i="14"/>
  <c r="D66" i="14"/>
  <c r="D62" i="13" s="1"/>
  <c r="F85" i="14"/>
  <c r="F115" i="13" s="1"/>
  <c r="I59" i="13"/>
  <c r="I61" i="13" s="1"/>
  <c r="E59" i="13"/>
  <c r="E61" i="13" s="1"/>
  <c r="K112" i="13"/>
  <c r="K114" i="13" s="1"/>
  <c r="I112" i="13"/>
  <c r="I114" i="13" s="1"/>
  <c r="G112" i="13"/>
  <c r="G114" i="13" s="1"/>
  <c r="D6" i="13"/>
  <c r="D8" i="13" s="1"/>
  <c r="D54" i="13"/>
  <c r="O85" i="14"/>
  <c r="O115" i="13" s="1"/>
  <c r="K85" i="14"/>
  <c r="K115" i="13" s="1"/>
  <c r="P85" i="14"/>
  <c r="P115" i="13" s="1"/>
  <c r="L66" i="14"/>
  <c r="L62" i="13" s="1"/>
  <c r="N66" i="14"/>
  <c r="N62" i="13" s="1"/>
  <c r="N63" i="13" s="1"/>
  <c r="G4" i="14"/>
  <c r="H4" i="14"/>
  <c r="D59" i="13"/>
  <c r="D61" i="13" s="1"/>
  <c r="C79" i="13"/>
  <c r="C90" i="13"/>
  <c r="E54" i="13"/>
  <c r="H6" i="13"/>
  <c r="H8" i="13" s="1"/>
  <c r="I54" i="13"/>
  <c r="M54" i="13"/>
  <c r="D160" i="13"/>
  <c r="D107" i="13"/>
  <c r="J160" i="13"/>
  <c r="N54" i="13"/>
  <c r="I107" i="13"/>
  <c r="D112" i="13"/>
  <c r="D114" i="13" s="1"/>
  <c r="C37" i="13"/>
  <c r="P54" i="13"/>
  <c r="C53" i="13"/>
  <c r="K54" i="13"/>
  <c r="L107" i="13"/>
  <c r="N107" i="13"/>
  <c r="C143" i="13"/>
  <c r="G160" i="13"/>
  <c r="O160" i="13"/>
  <c r="I6" i="13"/>
  <c r="I8" i="13" s="1"/>
  <c r="C106" i="13"/>
  <c r="C53" i="14"/>
  <c r="C76" i="14"/>
  <c r="C26" i="13"/>
  <c r="C5" i="14"/>
  <c r="E31" i="12"/>
  <c r="F6" i="13"/>
  <c r="F8" i="13" s="1"/>
  <c r="C9" i="14"/>
  <c r="E42" i="14"/>
  <c r="M4" i="14"/>
  <c r="C67" i="14"/>
  <c r="G66" i="14"/>
  <c r="G62" i="13" s="1"/>
  <c r="C95" i="14"/>
  <c r="N85" i="14"/>
  <c r="F54" i="13"/>
  <c r="O54" i="13"/>
  <c r="O6" i="13"/>
  <c r="O8" i="13" s="1"/>
  <c r="C159" i="13"/>
  <c r="C57" i="14"/>
  <c r="C34" i="14"/>
  <c r="F42" i="14"/>
  <c r="M42" i="14"/>
  <c r="C46" i="14"/>
  <c r="D18" i="12"/>
  <c r="D29" i="12" s="1"/>
  <c r="L54" i="13"/>
  <c r="D4" i="14"/>
  <c r="H54" i="13"/>
  <c r="O63" i="13" l="1"/>
  <c r="L63" i="13"/>
  <c r="P116" i="13"/>
  <c r="M116" i="13"/>
  <c r="G63" i="13"/>
  <c r="H116" i="13"/>
  <c r="I116" i="13"/>
  <c r="I63" i="13"/>
  <c r="D116" i="13"/>
  <c r="M63" i="13"/>
  <c r="K63" i="13"/>
  <c r="H63" i="13"/>
  <c r="L116" i="13"/>
  <c r="H3" i="14"/>
  <c r="H9" i="13" s="1"/>
  <c r="H10" i="13" s="1"/>
  <c r="P3" i="14"/>
  <c r="P9" i="13" s="1"/>
  <c r="P10" i="13" s="1"/>
  <c r="E63" i="13"/>
  <c r="F63" i="13"/>
  <c r="I3" i="14"/>
  <c r="I9" i="13" s="1"/>
  <c r="I10" i="13" s="1"/>
  <c r="K3" i="14"/>
  <c r="K9" i="13" s="1"/>
  <c r="G3" i="14"/>
  <c r="G9" i="13" s="1"/>
  <c r="G10" i="13" s="1"/>
  <c r="O3" i="14"/>
  <c r="O9" i="13" s="1"/>
  <c r="O10" i="13" s="1"/>
  <c r="N3" i="14"/>
  <c r="N9" i="13" s="1"/>
  <c r="N10" i="13" s="1"/>
  <c r="L3" i="14"/>
  <c r="L9" i="13" s="1"/>
  <c r="L10" i="13" s="1"/>
  <c r="K10" i="13"/>
  <c r="F3" i="14"/>
  <c r="F9" i="13" s="1"/>
  <c r="F10" i="13" s="1"/>
  <c r="K116" i="13"/>
  <c r="F116" i="13"/>
  <c r="O116" i="13"/>
  <c r="C112" i="13"/>
  <c r="C42" i="14"/>
  <c r="C66" i="14"/>
  <c r="C61" i="13"/>
  <c r="D63" i="13"/>
  <c r="C107" i="13"/>
  <c r="C59" i="13"/>
  <c r="C54" i="13"/>
  <c r="C160" i="13"/>
  <c r="C114" i="13"/>
  <c r="G116" i="13"/>
  <c r="D3" i="14"/>
  <c r="C4" i="14"/>
  <c r="M3" i="14"/>
  <c r="M9" i="13" s="1"/>
  <c r="M10" i="13" s="1"/>
  <c r="C6" i="13"/>
  <c r="E3" i="14"/>
  <c r="N115" i="13"/>
  <c r="C85" i="14"/>
  <c r="C8" i="13"/>
  <c r="C62" i="13"/>
  <c r="C63" i="13" l="1"/>
  <c r="E9" i="13"/>
  <c r="E10" i="13" s="1"/>
  <c r="D9" i="13"/>
  <c r="C3" i="14"/>
  <c r="C115" i="13"/>
  <c r="N116" i="13"/>
  <c r="C116" i="13" s="1"/>
  <c r="C9" i="13" l="1"/>
  <c r="D10" i="13"/>
  <c r="C10" i="13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<sst xmlns="http://schemas.openxmlformats.org/spreadsheetml/2006/main" count="34209" uniqueCount="680">
  <si>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</si>
  <si>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</si>
  <si>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</si>
  <si>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</si>
  <si>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</si>
  <si>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</si>
  <si>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</si>
  <si>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</si>
  <si>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</si>
  <si>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</si>
  <si>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</si>
  <si>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</si>
  <si>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</si>
  <si>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</si>
  <si>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</si>
  <si>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</si>
  <si>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</si>
  <si>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</si>
  <si>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</si>
  <si>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</si>
  <si>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</si>
  <si>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</si>
  <si>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</si>
  <si>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</si>
  <si>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</si>
  <si>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</si>
  <si>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</si>
  <si>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</si>
  <si>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</si>
  <si>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</si>
  <si>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</si>
  <si>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</si>
  <si>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</si>
  <si>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</si>
  <si>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</si>
  <si>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</si>
  <si>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</si>
  <si>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</si>
  <si>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</si>
  <si>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</si>
  <si>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</si>
  <si>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</si>
  <si>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</si>
  <si>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</si>
  <si>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</si>
  <si>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</si>
  <si>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</si>
  <si>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</si>
  <si>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</si>
  <si>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</si>
  <si>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</si>
  <si>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</si>
  <si>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</si>
  <si>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</si>
  <si>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</si>
  <si>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</si>
  <si>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</si>
  <si>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</si>
  <si>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</si>
  <si>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</si>
  <si>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</si>
  <si>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</si>
  <si>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</si>
  <si>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</si>
  <si>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</si>
  <si>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</si>
  <si>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</si>
  <si>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</si>
  <si>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</si>
  <si>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</si>
  <si>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</si>
  <si>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</si>
  <si>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</si>
  <si>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</si>
  <si>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</si>
  <si>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</si>
  <si>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</si>
  <si>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</si>
  <si>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</si>
  <si>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</si>
  <si>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</si>
  <si>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</si>
  <si>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</si>
  <si>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</si>
  <si>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</si>
  <si>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</si>
  <si>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</si>
  <si>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</si>
  <si>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</si>
  <si>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</si>
  <si>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</si>
  <si>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</si>
  <si>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</si>
  <si>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</si>
  <si>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</si>
  <si>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</si>
  <si>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</si>
  <si>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</si>
  <si>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</si>
  <si>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</si>
  <si>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</si>
  <si>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</si>
  <si>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</si>
  <si>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</si>
  <si>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</si>
  <si>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</si>
  <si>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</si>
  <si>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</si>
  <si>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</si>
  <si>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</si>
  <si>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</si>
  <si>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</si>
  <si>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</si>
  <si>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</si>
  <si>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</si>
  <si>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</si>
  <si>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</si>
  <si>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</si>
  <si>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</si>
  <si>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</si>
  <si>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</si>
  <si>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</si>
  <si>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</si>
  <si>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</si>
  <si>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</si>
  <si>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</si>
  <si>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</si>
  <si>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</si>
  <si>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</si>
  <si>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</si>
  <si>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</si>
  <si>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</si>
  <si>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</si>
  <si>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</si>
  <si>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</si>
  <si>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</si>
  <si>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</si>
  <si>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</si>
  <si>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</si>
  <si>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</si>
  <si>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</si>
  <si>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</si>
  <si>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</si>
  <si>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</si>
  <si>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</si>
  <si>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</si>
  <si>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</si>
  <si>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</si>
  <si>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</si>
  <si>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</si>
  <si>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</si>
  <si>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</si>
  <si>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</si>
  <si>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</si>
  <si>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</si>
  <si>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</si>
  <si>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</si>
  <si>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</si>
  <si>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</si>
  <si>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</si>
  <si>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</si>
  <si>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</si>
  <si>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</si>
  <si>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</si>
  <si>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</si>
  <si>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</si>
  <si>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</si>
  <si>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</si>
  <si>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</si>
  <si>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</si>
  <si>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</si>
  <si>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</si>
  <si>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</si>
  <si>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</si>
  <si>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</si>
  <si>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</si>
  <si>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</si>
  <si>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</si>
  <si>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</si>
  <si>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</si>
  <si>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</si>
  <si>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</si>
  <si>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</si>
  <si>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</si>
  <si>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</si>
  <si>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</si>
  <si>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</si>
  <si>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</si>
  <si>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</si>
  <si>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</si>
  <si>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</si>
  <si>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</si>
  <si>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</si>
  <si>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</si>
  <si>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</si>
  <si>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</si>
  <si>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</si>
  <si>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</si>
  <si>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</si>
  <si>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</si>
  <si>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</si>
  <si>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</si>
  <si>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</si>
  <si>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</si>
  <si>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</si>
  <si>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</si>
  <si>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</si>
  <si>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</si>
  <si>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</si>
  <si>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</si>
  <si>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</si>
  <si>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</si>
  <si>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</si>
  <si>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</si>
  <si>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</si>
  <si>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</si>
  <si>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</si>
  <si>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</si>
  <si>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</si>
  <si>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</si>
  <si>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</si>
  <si>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</si>
  <si>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</si>
  <si>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</si>
  <si>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</si>
  <si>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</si>
  <si>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</si>
  <si>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</si>
  <si>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</si>
  <si>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</si>
  <si>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</si>
  <si>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</si>
  <si>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</si>
  <si>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</si>
  <si>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</si>
  <si>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</si>
  <si>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</si>
  <si>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</si>
  <si>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</si>
  <si>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</si>
  <si>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</si>
  <si>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</si>
  <si>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</si>
  <si>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</si>
  <si>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</si>
  <si>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</si>
  <si>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</si>
  <si>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</si>
  <si>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</si>
  <si>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</si>
  <si>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</si>
  <si>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</si>
  <si>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</si>
  <si>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</si>
  <si>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</si>
  <si>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</si>
  <si>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</si>
  <si>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</si>
  <si>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</si>
  <si>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</si>
  <si>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</si>
  <si>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</si>
  <si>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</si>
  <si>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</si>
  <si>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</si>
  <si>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</si>
  <si>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</si>
  <si>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</si>
  <si>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</si>
  <si>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</si>
  <si>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</si>
  <si>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</si>
  <si>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</si>
  <si>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</si>
  <si>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</si>
  <si>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</si>
  <si>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</si>
  <si>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</si>
  <si>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</si>
  <si>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</si>
  <si>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</si>
  <si>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</si>
  <si>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</si>
  <si>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</si>
  <si>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</si>
  <si>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</si>
  <si>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</si>
  <si>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</si>
  <si>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</si>
  <si>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</si>
  <si>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</si>
  <si>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</si>
  <si>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</si>
  <si>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</si>
  <si>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</si>
  <si>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</si>
  <si>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</si>
  <si>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</si>
  <si>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</si>
  <si>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</si>
  <si>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</si>
  <si>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</si>
  <si>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</si>
  <si>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</si>
  <si>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</si>
  <si>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</si>
  <si>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</si>
  <si>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</si>
  <si>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</si>
  <si>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</si>
  <si>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</si>
  <si>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</si>
  <si>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</si>
  <si>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</si>
  <si>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</si>
  <si>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</si>
  <si>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</si>
  <si>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</si>
  <si>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</si>
  <si>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</si>
  <si>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</si>
  <si>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</si>
  <si>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</si>
  <si>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</si>
  <si>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</si>
  <si>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</si>
  <si>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</si>
  <si>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</si>
  <si>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</si>
  <si>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</si>
  <si>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</si>
  <si>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</si>
  <si>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</si>
  <si>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</si>
  <si>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</si>
  <si>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</si>
  <si>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</si>
  <si>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</si>
  <si>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</si>
  <si>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</si>
  <si>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</si>
  <si>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</si>
  <si>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</si>
  <si>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</si>
  <si>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</si>
  <si>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</si>
  <si>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</si>
  <si>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</si>
  <si>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</si>
  <si>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</si>
  <si>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</si>
  <si>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</si>
  <si>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</si>
  <si>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</si>
  <si>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</si>
  <si>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</si>
  <si>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</si>
  <si>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</si>
  <si>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</si>
  <si>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</si>
  <si>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</si>
  <si>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</si>
  <si>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</si>
  <si>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</si>
  <si>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</si>
  <si>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</si>
  <si>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</si>
  <si>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</si>
  <si>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</si>
  <si>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</si>
  <si>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</si>
  <si>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</si>
  <si>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</si>
  <si>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</si>
  <si>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</si>
  <si>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</si>
  <si>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</si>
  <si>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</si>
  <si>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</si>
  <si>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</si>
  <si>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</si>
  <si>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</si>
  <si>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</si>
  <si>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</si>
  <si>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</si>
  <si>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</si>
  <si>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</si>
  <si>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</si>
  <si>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</si>
  <si>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</si>
  <si>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</si>
  <si>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</si>
  <si>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</si>
  <si>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</si>
  <si>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</si>
  <si>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</si>
  <si>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</si>
  <si>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</si>
  <si>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</si>
  <si>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</si>
  <si>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</si>
  <si>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</si>
  <si>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</si>
  <si>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</si>
  <si>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</si>
  <si>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</si>
  <si>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</si>
  <si>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</si>
  <si>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</si>
  <si>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</si>
  <si>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</si>
  <si>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</si>
  <si>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</si>
  <si>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</si>
  <si>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</si>
  <si>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</si>
  <si>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</si>
  <si>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</si>
  <si>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</si>
  <si>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</si>
  <si>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</si>
  <si>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</si>
  <si>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</si>
  <si>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</si>
  <si>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</si>
  <si>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</si>
  <si>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</si>
  <si>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</si>
  <si>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</si>
  <si>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</si>
  <si>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</si>
  <si>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</si>
  <si>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</si>
  <si>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</si>
  <si>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</si>
  <si>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</si>
  <si>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</si>
  <si>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</si>
  <si>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</si>
  <si>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</si>
  <si>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</si>
  <si>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</si>
  <si>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</si>
  <si>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</si>
  <si>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</si>
  <si>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</si>
  <si>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</si>
  <si>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</si>
  <si>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</si>
  <si>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</si>
  <si>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</si>
  <si>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</si>
  <si>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</si>
  <si>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</si>
  <si>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</si>
  <si>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</si>
  <si>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</si>
  <si>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</si>
  <si>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</si>
  <si>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</si>
  <si>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</si>
  <si>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</si>
  <si>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</si>
  <si>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</si>
  <si>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</si>
  <si>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</si>
  <si>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</si>
  <si>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</si>
  <si>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</si>
  <si>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</si>
  <si>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</si>
  <si>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</si>
  <si>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</si>
  <si>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</si>
  <si>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</si>
  <si>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</si>
  <si>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</si>
  <si>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</si>
  <si>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</si>
  <si>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</si>
  <si>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</si>
  <si>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</si>
  <si>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</si>
  <si>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</si>
  <si>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</si>
  <si>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</si>
  <si>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</si>
  <si>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</si>
  <si>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</si>
  <si>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</si>
  <si>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</si>
  <si>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</si>
  <si>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</si>
  <si>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</si>
  <si>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</si>
  <si>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</si>
  <si>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</si>
  <si>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</si>
  <si>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</si>
  <si>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</si>
  <si>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</si>
  <si>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</si>
  <si>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</si>
  <si>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</si>
  <si>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</si>
  <si>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</si>
  <si>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</si>
  <si>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</si>
  <si>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</si>
  <si>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</si>
  <si>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</si>
  <si>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</si>
  <si>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</si>
  <si>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</si>
  <si>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</si>
  <si>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</si>
  <si>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</si>
  <si>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</si>
  <si>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</si>
  <si>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</si>
  <si>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</si>
  <si>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</si>
  <si>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</si>
  <si>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</si>
  <si>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</si>
  <si>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</si>
  <si>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</si>
  <si>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</si>
  <si>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</si>
  <si>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</si>
  <si>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</si>
  <si>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</si>
  <si>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</si>
  <si>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</si>
  <si>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</si>
  <si>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</si>
  <si>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</si>
  <si>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</si>
  <si>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</si>
  <si>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</si>
  <si>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</si>
  <si>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</si>
  <si>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</si>
  <si>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</si>
  <si>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</si>
  <si>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</si>
  <si>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</si>
  <si>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</si>
  <si>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</si>
  <si>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</si>
  <si>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</si>
  <si>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</si>
  <si>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</si>
  <si>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</si>
  <si>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</si>
  <si>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</si>
  <si>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</si>
  <si>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</si>
  <si>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</si>
  <si>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</si>
  <si>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</si>
  <si>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</si>
  <si>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</si>
  <si>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</si>
  <si>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</si>
  <si>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</si>
  <si>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</si>
  <si>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</si>
  <si>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</si>
  <si>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</si>
  <si>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</si>
  <si>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</si>
  <si>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</si>
  <si>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</si>
  <si>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</si>
  <si>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</si>
  <si>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</si>
  <si>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</si>
  <si>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</si>
  <si>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</si>
  <si>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</si>
  <si>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</si>
  <si>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</si>
  <si>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</si>
  <si>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</si>
  <si>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</si>
  <si>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</si>
  <si>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</si>
  <si>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</si>
  <si>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</si>
  <si>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</si>
  <si>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</si>
  <si>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</si>
  <si>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</si>
  <si>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</si>
  <si>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</si>
  <si>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</si>
  <si>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</si>
  <si>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</si>
  <si>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</si>
  <si>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</si>
  <si>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</si>
  <si>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</si>
  <si>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</si>
  <si>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</si>
  <si>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</si>
  <si>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</si>
  <si>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</si>
  <si>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</si>
  <si>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</si>
  <si>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</si>
  <si>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</si>
  <si>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</si>
  <si>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</si>
  <si>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</si>
  <si>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</si>
  <si>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</si>
  <si>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</si>
  <si>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</si>
  <si>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</si>
  <si>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</si>
  <si>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</si>
  <si>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</si>
  <si>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</si>
  <si>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</si>
  <si>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</si>
  <si>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</si>
  <si>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</si>
  <si>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</si>
  <si>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</si>
  <si>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</si>
  <si>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</si>
  <si>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</si>
  <si>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</si>
  <si>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</si>
  <si>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</si>
  <si>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</si>
  <si>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</si>
  <si>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</si>
  <si>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</si>
  <si>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</si>
  <si>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</si>
  <si>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</si>
  <si>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</si>
  <si>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</si>
  <si>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</si>
  <si>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</si>
  <si>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A621002 'REDOVNA DJELATNOST SVEUČILIŠTA U RIJECI</t>
  </si>
  <si>
    <t>Kontrola</t>
  </si>
  <si>
    <t>UKUPNO 3</t>
  </si>
  <si>
    <t>UKUPNO 4</t>
  </si>
  <si>
    <t>A679072 'EU PROJEKT SVEUČILIŠTE U RIJECI - OSTALI IZVORI FINANCIRANJA</t>
  </si>
  <si>
    <t>A679089 'REDOVNA DJELATNOST SVEUČILIŠTA U RIJECI - OSTALI IZVORI FINANCIRANJA</t>
  </si>
  <si>
    <t>K679084 'OP KONKURENTNOST I KOHEZIJA 2014.-2020. - PRIORITET 1 i 10</t>
  </si>
  <si>
    <t>A679089 'REDOVNA DJELATNOST SVEUČILIŠTA U RIJECI - OSTALI IZVORI FINANCIRANJA-DODANA KONTA</t>
  </si>
  <si>
    <t>A679072 'EU PROJEKT SVEUČILIŠTE U RIJECI - OSTALI IZVORI FINANCIRANJA-DODANA KONTA</t>
  </si>
  <si>
    <t>Ostali instrumenti, uređaji i strojevi</t>
  </si>
  <si>
    <t>Otplata glavnice primljenih zajmova od ost.fin</t>
  </si>
  <si>
    <t>SVEUKUPNO</t>
  </si>
  <si>
    <t>Kamate za primljene kredite i zajmove od kreditnih i ostalih financijskih institucija u javnom sektoru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</si>
  <si>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</si>
  <si>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</si>
  <si>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</si>
  <si>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</si>
  <si>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Patenti</t>
  </si>
  <si>
    <t>3425</t>
  </si>
  <si>
    <t>3426</t>
  </si>
  <si>
    <t>3428</t>
  </si>
  <si>
    <t>4121</t>
  </si>
  <si>
    <t>REDOVNA DJELATNOST SVEUČILIŠTA U RIJECI - OSTALE AKTIVNOSTI IZVORA 11</t>
  </si>
  <si>
    <t xml:space="preserve"> REDOVNA DJELATNOST SVEUČILIŠTA U RIJECI - OSTALE AKTIVNOSTI IZVORA 11</t>
  </si>
  <si>
    <t>Razdjel/Glava       GRAĐEVINSKI FAKUTET U RIJECI</t>
  </si>
  <si>
    <t>GRAĐEVINSKI  FAKULTET U RIJECI</t>
  </si>
  <si>
    <t>GRAĐEVINSKI FAKULTE U RIJECI</t>
  </si>
  <si>
    <t>RIJEKA, 03. PROSINCA 2018.</t>
  </si>
  <si>
    <t>NATAŠA ILIĆ-HUSERIK</t>
  </si>
  <si>
    <t>051-265-912</t>
  </si>
  <si>
    <t>Mjesto i datum: 03. prosinca 2018.</t>
  </si>
  <si>
    <t>swarm erasmus + program</t>
  </si>
  <si>
    <t>EU PROJEKTI SVEUČILIŠTA U RIJECI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</si>
</sst>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0.00000"/>
  </numFmts>
  <fonts count="6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indexed="9"/>
      <name val="Calibri"/>
      <family val="2"/>
      <charset val="238"/>
    </font>
    <font>
      <b/>
      <sz val="9"/>
      <color indexed="9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</font>
    <font>
      <sz val="8"/>
      <color theme="8" tint="-0.249977111117893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0"/>
      <color theme="0"/>
      <name val="Arial"/>
      <family val="2"/>
    </font>
    <font>
      <b/>
      <sz val="10"/>
      <color theme="0"/>
      <name val="Arial"/>
      <family val="2"/>
      <charset val="238"/>
    </font>
    <font>
      <sz val="8"/>
      <color rgb="FFFF0000"/>
      <name val="Arial"/>
      <family val="2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6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366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15" fillId="22" borderId="25" xfId="2" applyNumberFormat="1" applyFont="1" applyFill="1" applyBorder="1" applyAlignment="1" applyProtection="1">
      <alignment vertical="center"/>
    </xf>
    <xf numFmtId="0" fontId="8" fillId="18" borderId="6" xfId="4" applyFont="1" applyFill="1" applyBorder="1" applyAlignment="1">
      <alignment horizontal="center" vertical="center" wrapText="1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11" borderId="6" xfId="4" applyNumberFormat="1" applyFont="1" applyFill="1" applyBorder="1" applyAlignment="1">
      <alignment horizontal="right" vertical="center" wrapText="1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6" xfId="4" applyFont="1" applyBorder="1" applyAlignment="1">
      <alignment horizontal="center" vertical="center" wrapText="1"/>
    </xf>
    <xf numFmtId="0" fontId="9" fillId="0" borderId="6" xfId="4" applyFont="1" applyBorder="1" applyAlignment="1">
      <alignment horizontal="left" vertical="center" wrapText="1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3" fontId="7" fillId="11" borderId="6" xfId="4" applyNumberFormat="1" applyFont="1" applyFill="1" applyBorder="1" applyAlignment="1">
      <alignment horizontal="right" vertical="center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0" fontId="49" fillId="0" borderId="0" xfId="0" applyFont="1"/>
    <xf numFmtId="4" fontId="50" fillId="23" borderId="1" xfId="18" applyNumberFormat="1" applyFont="1" applyFill="1">
      <alignment horizontal="right" vertical="center"/>
    </xf>
    <xf numFmtId="0" fontId="0" fillId="0" borderId="42" xfId="0" applyBorder="1" applyAlignment="1">
      <alignment horizontal="center" vertical="center"/>
    </xf>
    <xf numFmtId="0" fontId="34" fillId="22" borderId="1" xfId="19" quotePrefix="1" applyNumberFormat="1" applyFont="1" applyFill="1">
      <alignment horizontal="left" vertical="center" indent="1" justifyLastLine="1"/>
    </xf>
    <xf numFmtId="0" fontId="24" fillId="22" borderId="1" xfId="19" quotePrefix="1" applyNumberFormat="1" applyFont="1" applyFill="1">
      <alignment horizontal="left" vertical="center" indent="1" justifyLastLine="1"/>
    </xf>
    <xf numFmtId="4" fontId="24" fillId="22" borderId="1" xfId="18" applyNumberFormat="1" applyFont="1" applyFill="1">
      <alignment horizontal="right" vertical="center"/>
    </xf>
    <xf numFmtId="0" fontId="0" fillId="0" borderId="50" xfId="0" applyBorder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48" fillId="0" borderId="35" xfId="0" applyFont="1" applyBorder="1" applyAlignment="1">
      <alignment horizontal="center" vertical="center"/>
    </xf>
    <xf numFmtId="0" fontId="48" fillId="0" borderId="52" xfId="0" applyFont="1" applyBorder="1" applyAlignment="1">
      <alignment horizontal="center" vertical="center"/>
    </xf>
    <xf numFmtId="0" fontId="48" fillId="0" borderId="53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33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53" fillId="0" borderId="56" xfId="0" applyFont="1" applyBorder="1" applyAlignment="1">
      <alignment horizontal="center" vertical="center"/>
    </xf>
    <xf numFmtId="4" fontId="0" fillId="0" borderId="33" xfId="0" applyNumberFormat="1" applyBorder="1"/>
    <xf numFmtId="4" fontId="0" fillId="0" borderId="35" xfId="0" applyNumberFormat="1" applyBorder="1"/>
    <xf numFmtId="4" fontId="0" fillId="0" borderId="37" xfId="0" applyNumberFormat="1" applyBorder="1"/>
    <xf numFmtId="0" fontId="53" fillId="0" borderId="0" xfId="0" applyFont="1"/>
    <xf numFmtId="0" fontId="53" fillId="26" borderId="57" xfId="0" applyFont="1" applyFill="1" applyBorder="1"/>
    <xf numFmtId="4" fontId="53" fillId="26" borderId="33" xfId="0" applyNumberFormat="1" applyFont="1" applyFill="1" applyBorder="1"/>
    <xf numFmtId="4" fontId="53" fillId="26" borderId="35" xfId="0" applyNumberFormat="1" applyFont="1" applyFill="1" applyBorder="1"/>
    <xf numFmtId="4" fontId="53" fillId="26" borderId="37" xfId="0" applyNumberFormat="1" applyFont="1" applyFill="1" applyBorder="1"/>
    <xf numFmtId="4" fontId="53" fillId="25" borderId="57" xfId="0" applyNumberFormat="1" applyFont="1" applyFill="1" applyBorder="1"/>
    <xf numFmtId="4" fontId="53" fillId="25" borderId="58" xfId="0" applyNumberFormat="1" applyFont="1" applyFill="1" applyBorder="1"/>
    <xf numFmtId="4" fontId="53" fillId="25" borderId="59" xfId="0" applyNumberFormat="1" applyFont="1" applyFill="1" applyBorder="1"/>
    <xf numFmtId="4" fontId="53" fillId="25" borderId="60" xfId="0" applyNumberFormat="1" applyFont="1" applyFill="1" applyBorder="1"/>
    <xf numFmtId="0" fontId="53" fillId="0" borderId="61" xfId="0" applyFont="1" applyBorder="1" applyAlignment="1">
      <alignment horizontal="center" vertical="center"/>
    </xf>
    <xf numFmtId="4" fontId="53" fillId="0" borderId="62" xfId="0" applyNumberFormat="1" applyFont="1" applyBorder="1"/>
    <xf numFmtId="4" fontId="53" fillId="0" borderId="22" xfId="0" applyNumberFormat="1" applyFont="1" applyBorder="1"/>
    <xf numFmtId="4" fontId="53" fillId="0" borderId="63" xfId="0" applyNumberFormat="1" applyFont="1" applyBorder="1"/>
    <xf numFmtId="4" fontId="53" fillId="0" borderId="64" xfId="0" applyNumberFormat="1" applyFont="1" applyBorder="1"/>
    <xf numFmtId="0" fontId="53" fillId="0" borderId="64" xfId="0" applyFont="1" applyBorder="1"/>
    <xf numFmtId="0" fontId="53" fillId="0" borderId="65" xfId="0" applyFont="1" applyBorder="1"/>
    <xf numFmtId="0" fontId="53" fillId="0" borderId="27" xfId="0" applyFont="1" applyBorder="1"/>
    <xf numFmtId="0" fontId="53" fillId="0" borderId="62" xfId="0" applyFont="1" applyBorder="1"/>
    <xf numFmtId="0" fontId="53" fillId="0" borderId="22" xfId="0" applyFont="1" applyBorder="1"/>
    <xf numFmtId="0" fontId="53" fillId="0" borderId="63" xfId="0" applyFont="1" applyBorder="1"/>
    <xf numFmtId="0" fontId="53" fillId="0" borderId="50" xfId="0" applyFont="1" applyBorder="1" applyAlignment="1">
      <alignment horizontal="center" vertical="center"/>
    </xf>
    <xf numFmtId="4" fontId="53" fillId="0" borderId="12" xfId="0" applyNumberFormat="1" applyFont="1" applyBorder="1"/>
    <xf numFmtId="4" fontId="53" fillId="0" borderId="6" xfId="0" applyNumberFormat="1" applyFont="1" applyBorder="1"/>
    <xf numFmtId="4" fontId="53" fillId="0" borderId="14" xfId="0" applyNumberFormat="1" applyFont="1" applyBorder="1"/>
    <xf numFmtId="4" fontId="53" fillId="0" borderId="13" xfId="0" applyNumberFormat="1" applyFont="1" applyBorder="1"/>
    <xf numFmtId="0" fontId="53" fillId="0" borderId="13" xfId="0" applyFont="1" applyBorder="1"/>
    <xf numFmtId="0" fontId="53" fillId="0" borderId="26" xfId="0" applyFont="1" applyBorder="1"/>
    <xf numFmtId="0" fontId="53" fillId="0" borderId="12" xfId="0" applyFont="1" applyBorder="1"/>
    <xf numFmtId="0" fontId="53" fillId="0" borderId="6" xfId="0" applyFont="1" applyBorder="1"/>
    <xf numFmtId="0" fontId="53" fillId="0" borderId="14" xfId="0" applyFont="1" applyBorder="1"/>
    <xf numFmtId="0" fontId="53" fillId="0" borderId="15" xfId="0" applyFont="1" applyBorder="1"/>
    <xf numFmtId="0" fontId="54" fillId="0" borderId="0" xfId="0" applyFont="1"/>
    <xf numFmtId="0" fontId="34" fillId="22" borderId="1" xfId="19" quotePrefix="1" applyNumberFormat="1" applyFont="1" applyFill="1" applyAlignment="1">
      <alignment vertical="center" justifyLastLine="1"/>
    </xf>
    <xf numFmtId="0" fontId="55" fillId="22" borderId="1" xfId="19" quotePrefix="1" applyNumberFormat="1" applyFont="1" applyFill="1">
      <alignment horizontal="left" vertical="center" indent="1" justifyLastLine="1"/>
    </xf>
    <xf numFmtId="0" fontId="56" fillId="0" borderId="1" xfId="19" quotePrefix="1" applyNumberFormat="1" applyFont="1" applyFill="1" applyAlignment="1">
      <alignment vertical="center" justifyLastLine="1"/>
    </xf>
    <xf numFmtId="0" fontId="56" fillId="0" borderId="1" xfId="19" quotePrefix="1" applyNumberFormat="1" applyFont="1" applyFill="1">
      <alignment horizontal="left" vertical="center" indent="1" justifyLastLine="1"/>
    </xf>
    <xf numFmtId="4" fontId="56" fillId="0" borderId="1" xfId="18" applyNumberFormat="1" applyFont="1" applyFill="1">
      <alignment horizontal="right" vertical="center"/>
    </xf>
    <xf numFmtId="0" fontId="54" fillId="0" borderId="26" xfId="0" applyFont="1" applyBorder="1"/>
    <xf numFmtId="0" fontId="54" fillId="0" borderId="12" xfId="0" applyFont="1" applyBorder="1"/>
    <xf numFmtId="0" fontId="54" fillId="0" borderId="6" xfId="0" applyFont="1" applyBorder="1"/>
    <xf numFmtId="0" fontId="54" fillId="0" borderId="14" xfId="0" applyFont="1" applyBorder="1"/>
    <xf numFmtId="0" fontId="54" fillId="0" borderId="15" xfId="0" applyFont="1" applyBorder="1"/>
    <xf numFmtId="0" fontId="54" fillId="0" borderId="13" xfId="0" applyFont="1" applyBorder="1"/>
    <xf numFmtId="0" fontId="53" fillId="0" borderId="66" xfId="0" applyFont="1" applyBorder="1" applyAlignment="1">
      <alignment horizontal="center" vertical="center"/>
    </xf>
    <xf numFmtId="0" fontId="53" fillId="0" borderId="16" xfId="0" applyFont="1" applyBorder="1"/>
    <xf numFmtId="0" fontId="53" fillId="0" borderId="18" xfId="0" applyFont="1" applyBorder="1"/>
    <xf numFmtId="0" fontId="53" fillId="0" borderId="19" xfId="0" applyFont="1" applyBorder="1"/>
    <xf numFmtId="4" fontId="53" fillId="0" borderId="16" xfId="0" applyNumberFormat="1" applyFont="1" applyBorder="1"/>
    <xf numFmtId="4" fontId="53" fillId="0" borderId="18" xfId="0" applyNumberFormat="1" applyFont="1" applyBorder="1"/>
    <xf numFmtId="4" fontId="53" fillId="0" borderId="19" xfId="0" applyNumberFormat="1" applyFont="1" applyBorder="1"/>
    <xf numFmtId="4" fontId="53" fillId="0" borderId="17" xfId="0" applyNumberFormat="1" applyFont="1" applyBorder="1"/>
    <xf numFmtId="4" fontId="34" fillId="22" borderId="1" xfId="18" applyNumberFormat="1" applyFont="1" applyFill="1">
      <alignment horizontal="right" vertical="center"/>
    </xf>
    <xf numFmtId="0" fontId="56" fillId="0" borderId="1" xfId="19" quotePrefix="1" applyNumberFormat="1" applyFont="1" applyFill="1" applyBorder="1">
      <alignment horizontal="left" vertical="center" indent="1" justifyLastLine="1"/>
    </xf>
    <xf numFmtId="0" fontId="58" fillId="0" borderId="0" xfId="0" applyFont="1"/>
    <xf numFmtId="0" fontId="26" fillId="27" borderId="0" xfId="0" applyFont="1" applyFill="1" applyBorder="1" applyAlignment="1"/>
    <xf numFmtId="0" fontId="26" fillId="27" borderId="0" xfId="0" applyFont="1" applyFill="1" applyBorder="1"/>
    <xf numFmtId="4" fontId="26" fillId="27" borderId="0" xfId="0" applyNumberFormat="1" applyFont="1" applyFill="1" applyBorder="1"/>
    <xf numFmtId="0" fontId="0" fillId="27" borderId="0" xfId="0" applyFill="1"/>
    <xf numFmtId="0" fontId="59" fillId="0" borderId="0" xfId="0" applyFont="1"/>
    <xf numFmtId="0" fontId="60" fillId="28" borderId="39" xfId="19" quotePrefix="1" applyNumberFormat="1" applyFont="1" applyFill="1" applyBorder="1" applyAlignment="1">
      <alignment vertical="center" justifyLastLine="1"/>
    </xf>
    <xf numFmtId="0" fontId="61" fillId="28" borderId="40" xfId="19" quotePrefix="1" applyNumberFormat="1" applyFont="1" applyFill="1" applyBorder="1" applyAlignment="1">
      <alignment vertical="center" justifyLastLine="1"/>
    </xf>
    <xf numFmtId="0" fontId="62" fillId="28" borderId="40" xfId="19" quotePrefix="1" applyNumberFormat="1" applyFont="1" applyFill="1" applyBorder="1" applyAlignment="1">
      <alignment vertical="center" justifyLastLine="1"/>
    </xf>
    <xf numFmtId="4" fontId="60" fillId="28" borderId="40" xfId="19" quotePrefix="1" applyNumberFormat="1" applyFont="1" applyFill="1" applyBorder="1" applyAlignment="1">
      <alignment vertical="center" justifyLastLine="1"/>
    </xf>
    <xf numFmtId="4" fontId="63" fillId="22" borderId="1" xfId="18" applyNumberFormat="1" applyFont="1" applyFill="1">
      <alignment horizontal="right" vertical="center"/>
    </xf>
    <xf numFmtId="4" fontId="50" fillId="23" borderId="40" xfId="19" quotePrefix="1" applyNumberFormat="1" applyFont="1" applyFill="1" applyBorder="1" applyAlignment="1">
      <alignment horizontal="right" vertical="center" justifyLastLine="1"/>
    </xf>
    <xf numFmtId="4" fontId="50" fillId="23" borderId="40" xfId="19" quotePrefix="1" applyNumberFormat="1" applyFont="1" applyFill="1" applyBorder="1" applyAlignment="1">
      <alignment vertical="center" justifyLastLine="1"/>
    </xf>
    <xf numFmtId="4" fontId="57" fillId="23" borderId="40" xfId="19" quotePrefix="1" applyNumberFormat="1" applyFont="1" applyFill="1" applyBorder="1" applyAlignment="1">
      <alignment vertical="center" justifyLastLine="1"/>
    </xf>
    <xf numFmtId="0" fontId="56" fillId="0" borderId="1" xfId="19" quotePrefix="1" applyNumberFormat="1" applyFont="1" applyFill="1" applyAlignment="1">
      <alignment horizontal="left" vertical="center" wrapText="1" indent="1" justifyLastLine="1"/>
    </xf>
    <xf numFmtId="4" fontId="56" fillId="0" borderId="1" xfId="19" quotePrefix="1" applyNumberFormat="1" applyFont="1" applyFill="1" applyAlignment="1">
      <alignment justifyLastLine="1"/>
    </xf>
    <xf numFmtId="0" fontId="11" fillId="0" borderId="0" xfId="2" applyFont="1" applyAlignment="1" applyProtection="1">
      <alignment vertical="center"/>
      <protection locked="0"/>
    </xf>
    <xf numFmtId="4" fontId="11" fillId="0" borderId="6" xfId="2" applyNumberFormat="1" applyFont="1" applyBorder="1" applyAlignment="1" applyProtection="1">
      <alignment vertical="center"/>
      <protection locked="0"/>
    </xf>
    <xf numFmtId="167" fontId="53" fillId="0" borderId="0" xfId="0" applyNumberFormat="1" applyFont="1"/>
    <xf numFmtId="0" fontId="44" fillId="0" borderId="27" xfId="4" applyFont="1" applyBorder="1" applyAlignment="1" applyProtection="1">
      <alignment horizontal="left"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16" fillId="12" borderId="46" xfId="2" applyFont="1" applyFill="1" applyBorder="1" applyAlignment="1" applyProtection="1">
      <alignment horizontal="center" vertical="center" wrapText="1"/>
    </xf>
    <xf numFmtId="0" fontId="16" fillId="12" borderId="47" xfId="2" applyFont="1" applyFill="1" applyBorder="1" applyAlignment="1" applyProtection="1">
      <alignment horizontal="center" vertical="center" wrapText="1"/>
    </xf>
    <xf numFmtId="0" fontId="50" fillId="23" borderId="39" xfId="19" quotePrefix="1" applyNumberFormat="1" applyFont="1" applyFill="1" applyBorder="1" applyAlignment="1">
      <alignment horizontal="center" vertical="center" justifyLastLine="1"/>
    </xf>
    <xf numFmtId="0" fontId="50" fillId="23" borderId="40" xfId="19" quotePrefix="1" applyNumberFormat="1" applyFont="1" applyFill="1" applyBorder="1" applyAlignment="1">
      <alignment horizontal="center" vertical="center" justifyLastLine="1"/>
    </xf>
    <xf numFmtId="0" fontId="50" fillId="23" borderId="41" xfId="19" quotePrefix="1" applyNumberFormat="1" applyFont="1" applyFill="1" applyBorder="1" applyAlignment="1">
      <alignment horizontal="center" vertical="center" justifyLastLine="1"/>
    </xf>
    <xf numFmtId="0" fontId="51" fillId="12" borderId="43" xfId="2" applyNumberFormat="1" applyFont="1" applyFill="1" applyBorder="1" applyAlignment="1" applyProtection="1">
      <alignment horizontal="center" vertical="center" wrapText="1"/>
    </xf>
    <xf numFmtId="0" fontId="51" fillId="24" borderId="7" xfId="2" applyNumberFormat="1" applyFont="1" applyFill="1" applyBorder="1" applyAlignment="1" applyProtection="1">
      <alignment horizontal="center" vertical="center"/>
    </xf>
    <xf numFmtId="0" fontId="51" fillId="24" borderId="9" xfId="2" applyNumberFormat="1" applyFont="1" applyFill="1" applyBorder="1" applyAlignment="1" applyProtection="1">
      <alignment horizontal="center" vertical="center"/>
    </xf>
    <xf numFmtId="0" fontId="51" fillId="24" borderId="10" xfId="2" applyNumberFormat="1" applyFont="1" applyFill="1" applyBorder="1" applyAlignment="1" applyProtection="1">
      <alignment horizontal="center" vertical="center"/>
    </xf>
    <xf numFmtId="0" fontId="16" fillId="25" borderId="44" xfId="2" applyFont="1" applyFill="1" applyBorder="1" applyAlignment="1" applyProtection="1">
      <alignment horizontal="center" vertical="center"/>
    </xf>
    <xf numFmtId="0" fontId="16" fillId="25" borderId="45" xfId="2" applyFont="1" applyFill="1" applyBorder="1" applyAlignment="1" applyProtection="1">
      <alignment horizontal="center" vertical="center"/>
    </xf>
    <xf numFmtId="0" fontId="16" fillId="12" borderId="7" xfId="2" applyFont="1" applyFill="1" applyBorder="1" applyAlignment="1" applyProtection="1">
      <alignment horizontal="center" vertical="center" wrapText="1"/>
    </xf>
    <xf numFmtId="0" fontId="16" fillId="12" borderId="9" xfId="2" applyFont="1" applyFill="1" applyBorder="1" applyAlignment="1" applyProtection="1">
      <alignment horizontal="center" vertical="center" wrapText="1"/>
    </xf>
    <xf numFmtId="0" fontId="16" fillId="12" borderId="10" xfId="2" applyFont="1" applyFill="1" applyBorder="1" applyAlignment="1" applyProtection="1">
      <alignment horizontal="center" vertical="center" wrapText="1"/>
    </xf>
    <xf numFmtId="0" fontId="52" fillId="12" borderId="48" xfId="2" applyFont="1" applyFill="1" applyBorder="1" applyAlignment="1" applyProtection="1">
      <alignment horizontal="center" vertical="center" wrapText="1"/>
    </xf>
    <xf numFmtId="0" fontId="52" fillId="12" borderId="46" xfId="2" applyFont="1" applyFill="1" applyBorder="1" applyAlignment="1" applyProtection="1">
      <alignment horizontal="center" vertical="center" wrapText="1"/>
    </xf>
    <xf numFmtId="0" fontId="52" fillId="12" borderId="47" xfId="2" applyFont="1" applyFill="1" applyBorder="1" applyAlignment="1" applyProtection="1">
      <alignment horizontal="center" vertical="center" wrapText="1"/>
    </xf>
    <xf numFmtId="0" fontId="16" fillId="12" borderId="48" xfId="2" applyFont="1" applyFill="1" applyBorder="1" applyAlignment="1" applyProtection="1">
      <alignment horizontal="center" vertical="center" wrapText="1"/>
    </xf>
    <xf numFmtId="0" fontId="16" fillId="12" borderId="48" xfId="2" applyFont="1" applyFill="1" applyBorder="1" applyAlignment="1">
      <alignment horizontal="center" vertical="center" wrapText="1"/>
    </xf>
    <xf numFmtId="0" fontId="16" fillId="12" borderId="46" xfId="2" applyFont="1" applyFill="1" applyBorder="1" applyAlignment="1">
      <alignment horizontal="center" vertical="center" wrapText="1"/>
    </xf>
    <xf numFmtId="0" fontId="16" fillId="12" borderId="47" xfId="2" applyFont="1" applyFill="1" applyBorder="1" applyAlignment="1">
      <alignment horizontal="center" vertical="center" wrapText="1"/>
    </xf>
    <xf numFmtId="0" fontId="51" fillId="12" borderId="49" xfId="2" applyFont="1" applyFill="1" applyBorder="1" applyAlignment="1" applyProtection="1">
      <alignment horizontal="center" vertical="center" wrapText="1"/>
    </xf>
    <xf numFmtId="0" fontId="51" fillId="12" borderId="27" xfId="2" applyFont="1" applyFill="1" applyBorder="1" applyAlignment="1" applyProtection="1">
      <alignment horizontal="center" vertical="center" wrapText="1"/>
    </xf>
    <xf numFmtId="0" fontId="26" fillId="14" borderId="26" xfId="0" applyFont="1" applyFill="1" applyBorder="1" applyAlignment="1">
      <alignment horizontal="center"/>
    </xf>
    <xf numFmtId="0" fontId="26" fillId="14" borderId="15" xfId="0" applyFont="1" applyFill="1" applyBorder="1" applyAlignment="1">
      <alignment horizontal="center"/>
    </xf>
    <xf numFmtId="0" fontId="26" fillId="14" borderId="13" xfId="0" applyFont="1" applyFill="1" applyBorder="1" applyAlignment="1">
      <alignment horizontal="center"/>
    </xf>
    <xf numFmtId="0" fontId="57" fillId="23" borderId="39" xfId="19" quotePrefix="1" applyNumberFormat="1" applyFont="1" applyFill="1" applyBorder="1" applyAlignment="1">
      <alignment horizontal="center" vertical="center" justifyLastLine="1"/>
    </xf>
    <xf numFmtId="0" fontId="57" fillId="23" borderId="40" xfId="19" quotePrefix="1" applyNumberFormat="1" applyFont="1" applyFill="1" applyBorder="1" applyAlignment="1">
      <alignment horizontal="center" vertical="center" justifyLastLine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1267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1268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6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1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2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75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76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7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78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1279" name="Line 1"/>
        <xdr:cNvSpPr>
          <a:spLocks noChangeShapeType="1"/>
        </xdr:cNvSpPr>
      </xdr:nvSpPr>
      <xdr:spPr bwMode="auto">
        <a:xfrm>
          <a:off x="19050" y="12715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1280" name="Line 2"/>
        <xdr:cNvSpPr>
          <a:spLocks noChangeShapeType="1"/>
        </xdr:cNvSpPr>
      </xdr:nvSpPr>
      <xdr:spPr bwMode="auto">
        <a:xfrm>
          <a:off x="9525" y="12715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1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2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1283" name="Line 1"/>
        <xdr:cNvSpPr>
          <a:spLocks noChangeShapeType="1"/>
        </xdr:cNvSpPr>
      </xdr:nvSpPr>
      <xdr:spPr bwMode="auto">
        <a:xfrm>
          <a:off x="19050" y="2490787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284" name="Line 2"/>
        <xdr:cNvSpPr>
          <a:spLocks noChangeShapeType="1"/>
        </xdr:cNvSpPr>
      </xdr:nvSpPr>
      <xdr:spPr bwMode="auto">
        <a:xfrm>
          <a:off x="9525" y="2490787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4"/>
  <sheetViews>
    <sheetView zoomScaleNormal="100" workbookViewId="0">
      <pane ySplit="1" topLeftCell="A548" activePane="bottomLeft" state="frozen"/>
      <selection pane="bottomLeft" activeCell="H10" sqref="H10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4" customWidth="1"/>
  </cols>
  <sheetData>
    <row r="1" spans="2:15" ht="36" customHeight="1">
      <c r="B1" s="105"/>
      <c r="C1" s="105" t="s">
        <v>65</v>
      </c>
      <c r="D1" s="105" t="s">
        <v>66</v>
      </c>
      <c r="E1" s="106" t="s">
        <v>67</v>
      </c>
      <c r="F1" s="106" t="s">
        <v>68</v>
      </c>
      <c r="G1" s="106" t="s">
        <v>69</v>
      </c>
      <c r="H1" s="106" t="s">
        <v>70</v>
      </c>
      <c r="I1" s="107" t="s">
        <v>71</v>
      </c>
      <c r="J1" s="106" t="s">
        <v>72</v>
      </c>
      <c r="K1" s="107" t="s">
        <v>73</v>
      </c>
      <c r="L1" s="106" t="s">
        <v>74</v>
      </c>
      <c r="M1" s="108" t="s">
        <v>75</v>
      </c>
      <c r="N1" s="108" t="s">
        <v>76</v>
      </c>
      <c r="O1" s="108" t="s">
        <v>77</v>
      </c>
    </row>
    <row r="2" spans="2:15">
      <c r="B2" s="26" t="s">
        <v>406</v>
      </c>
      <c r="C2" s="91"/>
      <c r="D2" s="91"/>
      <c r="E2" s="27" t="s">
        <v>80</v>
      </c>
      <c r="F2" s="27" t="s">
        <v>81</v>
      </c>
      <c r="G2" s="92">
        <v>11</v>
      </c>
      <c r="H2" s="92" t="s">
        <v>83</v>
      </c>
      <c r="I2" s="92" t="s">
        <v>16</v>
      </c>
      <c r="J2" s="93"/>
      <c r="K2" s="27"/>
      <c r="L2" s="90"/>
      <c r="M2" s="28"/>
      <c r="N2" s="28"/>
      <c r="O2" s="28"/>
    </row>
    <row r="3" spans="2:15">
      <c r="B3" s="26" t="s">
        <v>406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18</v>
      </c>
      <c r="J3" s="27"/>
      <c r="K3" s="27"/>
      <c r="L3" s="90"/>
      <c r="M3" s="28"/>
      <c r="N3" s="28"/>
      <c r="O3" s="28"/>
    </row>
    <row r="4" spans="2:15">
      <c r="B4" s="26" t="s">
        <v>406</v>
      </c>
      <c r="C4" s="91"/>
      <c r="D4" s="91"/>
      <c r="E4" s="27" t="s">
        <v>80</v>
      </c>
      <c r="F4" s="27" t="s">
        <v>81</v>
      </c>
      <c r="G4" s="27">
        <v>11</v>
      </c>
      <c r="H4" s="27" t="s">
        <v>83</v>
      </c>
      <c r="I4" s="27">
        <v>671</v>
      </c>
      <c r="J4" s="93" t="s">
        <v>505</v>
      </c>
      <c r="K4" s="27"/>
      <c r="L4" s="90" t="s">
        <v>504</v>
      </c>
      <c r="M4" s="28"/>
      <c r="N4" s="28"/>
      <c r="O4" s="28"/>
    </row>
    <row r="5" spans="2:15">
      <c r="B5" s="26" t="s">
        <v>406</v>
      </c>
      <c r="C5" s="91"/>
      <c r="D5" s="91"/>
      <c r="E5" s="27" t="s">
        <v>80</v>
      </c>
      <c r="F5" s="27" t="s">
        <v>81</v>
      </c>
      <c r="G5" s="92">
        <v>12</v>
      </c>
      <c r="H5" s="92" t="s">
        <v>509</v>
      </c>
      <c r="I5" s="92" t="s">
        <v>16</v>
      </c>
      <c r="J5" s="27"/>
      <c r="K5" s="27"/>
      <c r="L5" s="90"/>
      <c r="M5" s="28"/>
      <c r="N5" s="28"/>
      <c r="O5" s="28"/>
    </row>
    <row r="6" spans="2:15">
      <c r="B6" s="26" t="s">
        <v>406</v>
      </c>
      <c r="C6" s="91"/>
      <c r="D6" s="91"/>
      <c r="E6" s="27" t="s">
        <v>80</v>
      </c>
      <c r="F6" s="27" t="s">
        <v>81</v>
      </c>
      <c r="G6" s="92">
        <v>12</v>
      </c>
      <c r="H6" s="92" t="s">
        <v>509</v>
      </c>
      <c r="I6" s="92" t="s">
        <v>18</v>
      </c>
      <c r="J6" s="27"/>
      <c r="K6" s="27"/>
      <c r="L6" s="90"/>
      <c r="M6" s="28"/>
      <c r="N6" s="28"/>
      <c r="O6" s="28"/>
    </row>
    <row r="7" spans="2:15">
      <c r="B7" s="26" t="s">
        <v>406</v>
      </c>
      <c r="C7" s="91"/>
      <c r="D7" s="91"/>
      <c r="E7" s="27" t="s">
        <v>80</v>
      </c>
      <c r="F7" s="27" t="s">
        <v>81</v>
      </c>
      <c r="G7" s="27">
        <v>12</v>
      </c>
      <c r="H7" s="27" t="s">
        <v>509</v>
      </c>
      <c r="I7" s="27">
        <v>671</v>
      </c>
      <c r="J7" s="93" t="s">
        <v>505</v>
      </c>
      <c r="K7" s="27"/>
      <c r="L7" s="90"/>
      <c r="M7" s="28"/>
      <c r="N7" s="28"/>
      <c r="O7" s="28"/>
    </row>
    <row r="8" spans="2:15">
      <c r="B8" s="26" t="s">
        <v>406</v>
      </c>
      <c r="C8" s="91"/>
      <c r="D8" s="91"/>
      <c r="E8" s="27" t="s">
        <v>80</v>
      </c>
      <c r="F8" s="27" t="s">
        <v>81</v>
      </c>
      <c r="G8" s="92">
        <v>31</v>
      </c>
      <c r="H8" s="92" t="s">
        <v>161</v>
      </c>
      <c r="I8" s="92" t="s">
        <v>16</v>
      </c>
      <c r="J8" s="27"/>
      <c r="K8" s="27"/>
      <c r="L8" s="90" t="s">
        <v>504</v>
      </c>
      <c r="M8" s="28"/>
      <c r="N8" s="28"/>
      <c r="O8" s="28"/>
    </row>
    <row r="9" spans="2:15">
      <c r="B9" s="26" t="s">
        <v>406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18</v>
      </c>
      <c r="J9" s="27"/>
      <c r="K9" s="27"/>
      <c r="L9" s="90" t="s">
        <v>504</v>
      </c>
      <c r="M9" s="28"/>
      <c r="N9" s="28"/>
      <c r="O9" s="28"/>
    </row>
    <row r="10" spans="2:15">
      <c r="B10" s="26" t="s">
        <v>406</v>
      </c>
      <c r="C10" s="91"/>
      <c r="D10" s="91"/>
      <c r="E10" s="27" t="s">
        <v>80</v>
      </c>
      <c r="F10" s="27" t="s">
        <v>81</v>
      </c>
      <c r="G10" s="27">
        <v>31</v>
      </c>
      <c r="H10" s="27" t="s">
        <v>161</v>
      </c>
      <c r="I10" s="27" t="s">
        <v>408</v>
      </c>
      <c r="J10" s="27" t="s">
        <v>409</v>
      </c>
      <c r="K10" s="27"/>
      <c r="L10" s="90" t="s">
        <v>504</v>
      </c>
      <c r="M10" s="28"/>
      <c r="N10" s="28"/>
      <c r="O10" s="28"/>
    </row>
    <row r="11" spans="2:15">
      <c r="B11" s="26" t="s">
        <v>406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410</v>
      </c>
      <c r="J11" s="27" t="s">
        <v>411</v>
      </c>
      <c r="K11" s="27"/>
      <c r="L11" s="90" t="s">
        <v>504</v>
      </c>
      <c r="M11" s="28"/>
      <c r="N11" s="28"/>
      <c r="O11" s="28"/>
    </row>
    <row r="12" spans="2:15">
      <c r="B12" s="26" t="s">
        <v>406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412</v>
      </c>
      <c r="J12" s="27" t="s">
        <v>413</v>
      </c>
      <c r="K12" s="27"/>
      <c r="L12" s="90" t="s">
        <v>504</v>
      </c>
      <c r="M12" s="28"/>
      <c r="N12" s="28"/>
      <c r="O12" s="28"/>
    </row>
    <row r="13" spans="2:15">
      <c r="B13" s="26" t="s">
        <v>406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414</v>
      </c>
      <c r="J13" s="27" t="s">
        <v>415</v>
      </c>
      <c r="K13" s="27"/>
      <c r="L13" s="90" t="s">
        <v>504</v>
      </c>
      <c r="M13" s="28"/>
      <c r="N13" s="28"/>
      <c r="O13" s="28"/>
    </row>
    <row r="14" spans="2:15">
      <c r="B14" s="26" t="s">
        <v>406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416</v>
      </c>
      <c r="J14" s="27" t="s">
        <v>417</v>
      </c>
      <c r="K14" s="27"/>
      <c r="L14" s="90" t="s">
        <v>504</v>
      </c>
      <c r="M14" s="28"/>
      <c r="N14" s="28"/>
      <c r="O14" s="28"/>
    </row>
    <row r="15" spans="2:15">
      <c r="B15" s="26" t="s">
        <v>406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418</v>
      </c>
      <c r="J15" s="27" t="s">
        <v>419</v>
      </c>
      <c r="K15" s="27"/>
      <c r="L15" s="90" t="s">
        <v>504</v>
      </c>
      <c r="M15" s="28"/>
      <c r="N15" s="28"/>
      <c r="O15" s="28"/>
    </row>
    <row r="16" spans="2:15">
      <c r="B16" s="26" t="s">
        <v>406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420</v>
      </c>
      <c r="J16" s="27" t="s">
        <v>421</v>
      </c>
      <c r="K16" s="27"/>
      <c r="L16" s="90" t="s">
        <v>504</v>
      </c>
      <c r="M16" s="28"/>
      <c r="N16" s="28"/>
      <c r="O16" s="28"/>
    </row>
    <row r="17" spans="2:15">
      <c r="B17" s="26" t="s">
        <v>406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422</v>
      </c>
      <c r="J17" s="27" t="s">
        <v>423</v>
      </c>
      <c r="K17" s="27"/>
      <c r="L17" s="90" t="s">
        <v>504</v>
      </c>
      <c r="M17" s="28"/>
      <c r="N17" s="28"/>
      <c r="O17" s="28"/>
    </row>
    <row r="18" spans="2:15">
      <c r="B18" s="26" t="s">
        <v>406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424</v>
      </c>
      <c r="J18" s="27" t="s">
        <v>28</v>
      </c>
      <c r="K18" s="27"/>
      <c r="L18" s="90" t="s">
        <v>504</v>
      </c>
      <c r="M18" s="28"/>
      <c r="N18" s="28"/>
      <c r="O18" s="28"/>
    </row>
    <row r="19" spans="2:15">
      <c r="B19" s="26" t="s">
        <v>406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425</v>
      </c>
      <c r="J19" s="27" t="s">
        <v>29</v>
      </c>
      <c r="K19" s="27"/>
      <c r="L19" s="90" t="s">
        <v>504</v>
      </c>
      <c r="M19" s="28"/>
      <c r="N19" s="28"/>
      <c r="O19" s="28"/>
    </row>
    <row r="20" spans="2:15">
      <c r="B20" s="26" t="s">
        <v>406</v>
      </c>
      <c r="C20" s="91"/>
      <c r="D20" s="91"/>
      <c r="E20" s="27" t="s">
        <v>80</v>
      </c>
      <c r="F20" s="27" t="s">
        <v>81</v>
      </c>
      <c r="G20" s="92">
        <v>43</v>
      </c>
      <c r="H20" s="92" t="s">
        <v>171</v>
      </c>
      <c r="I20" s="92" t="s">
        <v>16</v>
      </c>
      <c r="J20" s="27"/>
      <c r="K20" s="27"/>
      <c r="L20" s="90" t="s">
        <v>504</v>
      </c>
      <c r="M20" s="28"/>
      <c r="N20" s="28"/>
      <c r="O20" s="28"/>
    </row>
    <row r="21" spans="2:15">
      <c r="B21" s="26" t="s">
        <v>406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18</v>
      </c>
      <c r="J21" s="27"/>
      <c r="K21" s="27"/>
      <c r="L21" s="90" t="s">
        <v>504</v>
      </c>
      <c r="M21" s="28"/>
      <c r="N21" s="28"/>
      <c r="O21" s="28"/>
    </row>
    <row r="22" spans="2:15">
      <c r="B22" s="26" t="s">
        <v>406</v>
      </c>
      <c r="C22" s="91"/>
      <c r="D22" s="91"/>
      <c r="E22" s="27" t="s">
        <v>80</v>
      </c>
      <c r="F22" s="27" t="s">
        <v>81</v>
      </c>
      <c r="G22" s="27">
        <v>43</v>
      </c>
      <c r="H22" s="27" t="s">
        <v>171</v>
      </c>
      <c r="I22" s="27" t="s">
        <v>426</v>
      </c>
      <c r="J22" s="27" t="s">
        <v>427</v>
      </c>
      <c r="K22" s="27"/>
      <c r="L22" s="90" t="s">
        <v>504</v>
      </c>
      <c r="M22" s="28"/>
      <c r="N22" s="28"/>
      <c r="O22" s="28"/>
    </row>
    <row r="23" spans="2:15">
      <c r="B23" s="26" t="s">
        <v>406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428</v>
      </c>
      <c r="J23" s="27" t="s">
        <v>30</v>
      </c>
      <c r="K23" s="27"/>
      <c r="L23" s="90" t="s">
        <v>504</v>
      </c>
      <c r="M23" s="28"/>
      <c r="N23" s="28"/>
      <c r="O23" s="28"/>
    </row>
    <row r="24" spans="2:15">
      <c r="B24" s="26" t="s">
        <v>406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429</v>
      </c>
      <c r="J24" s="27" t="s">
        <v>430</v>
      </c>
      <c r="K24" s="27"/>
      <c r="L24" s="90" t="s">
        <v>504</v>
      </c>
      <c r="M24" s="28"/>
      <c r="N24" s="28"/>
      <c r="O24" s="28"/>
    </row>
    <row r="25" spans="2:15">
      <c r="B25" s="26" t="s">
        <v>406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431</v>
      </c>
      <c r="J25" s="27" t="s">
        <v>432</v>
      </c>
      <c r="K25" s="27"/>
      <c r="L25" s="90" t="s">
        <v>504</v>
      </c>
      <c r="M25" s="28"/>
      <c r="N25" s="28"/>
      <c r="O25" s="28"/>
    </row>
    <row r="26" spans="2:15">
      <c r="B26" s="26" t="s">
        <v>406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433</v>
      </c>
      <c r="J26" s="27" t="s">
        <v>434</v>
      </c>
      <c r="K26" s="27"/>
      <c r="L26" s="90" t="s">
        <v>504</v>
      </c>
      <c r="M26" s="28"/>
      <c r="N26" s="28"/>
      <c r="O26" s="28"/>
    </row>
    <row r="27" spans="2:15">
      <c r="B27" s="26" t="s">
        <v>406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435</v>
      </c>
      <c r="J27" s="27" t="s">
        <v>171</v>
      </c>
      <c r="K27" s="27"/>
      <c r="L27" s="90" t="s">
        <v>504</v>
      </c>
      <c r="M27" s="28"/>
      <c r="N27" s="28"/>
      <c r="O27" s="28"/>
    </row>
    <row r="28" spans="2:15">
      <c r="B28" s="26" t="s">
        <v>406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436</v>
      </c>
      <c r="J28" s="27" t="s">
        <v>437</v>
      </c>
      <c r="K28" s="27"/>
      <c r="L28" s="90" t="s">
        <v>504</v>
      </c>
      <c r="M28" s="28"/>
      <c r="N28" s="28"/>
      <c r="O28" s="28"/>
    </row>
    <row r="29" spans="2:15">
      <c r="B29" s="26" t="s">
        <v>406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438</v>
      </c>
      <c r="J29" s="27" t="s">
        <v>439</v>
      </c>
      <c r="K29" s="27"/>
      <c r="L29" s="90" t="s">
        <v>504</v>
      </c>
      <c r="M29" s="28"/>
      <c r="N29" s="28"/>
      <c r="O29" s="28"/>
    </row>
    <row r="30" spans="2:15">
      <c r="B30" s="26" t="s">
        <v>406</v>
      </c>
      <c r="C30" s="91"/>
      <c r="D30" s="91"/>
      <c r="E30" s="27" t="s">
        <v>80</v>
      </c>
      <c r="F30" s="27" t="s">
        <v>81</v>
      </c>
      <c r="G30" s="92">
        <v>51</v>
      </c>
      <c r="H30" s="92" t="s">
        <v>151</v>
      </c>
      <c r="I30" s="92" t="s">
        <v>16</v>
      </c>
      <c r="J30" s="27"/>
      <c r="K30" s="27"/>
      <c r="L30" s="90" t="s">
        <v>504</v>
      </c>
      <c r="M30" s="28"/>
      <c r="N30" s="28"/>
      <c r="O30" s="28"/>
    </row>
    <row r="31" spans="2:15">
      <c r="B31" s="26" t="s">
        <v>406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18</v>
      </c>
      <c r="J31" s="27"/>
      <c r="K31" s="27"/>
      <c r="L31" s="90" t="s">
        <v>504</v>
      </c>
      <c r="M31" s="28"/>
      <c r="N31" s="28"/>
      <c r="O31" s="28"/>
    </row>
    <row r="32" spans="2:15">
      <c r="B32" s="26" t="s">
        <v>406</v>
      </c>
      <c r="C32" s="91"/>
      <c r="D32" s="91"/>
      <c r="E32" s="27" t="s">
        <v>80</v>
      </c>
      <c r="F32" s="27" t="s">
        <v>81</v>
      </c>
      <c r="G32" s="27">
        <v>51</v>
      </c>
      <c r="H32" s="27" t="s">
        <v>151</v>
      </c>
      <c r="I32" s="27" t="s">
        <v>440</v>
      </c>
      <c r="J32" s="27" t="s">
        <v>441</v>
      </c>
      <c r="K32" s="27"/>
      <c r="L32" s="90" t="s">
        <v>504</v>
      </c>
      <c r="M32" s="28"/>
      <c r="N32" s="28"/>
      <c r="O32" s="28"/>
    </row>
    <row r="33" spans="2:15">
      <c r="B33" s="26" t="s">
        <v>406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442</v>
      </c>
      <c r="J33" s="27" t="s">
        <v>443</v>
      </c>
      <c r="K33" s="27"/>
      <c r="L33" s="90" t="s">
        <v>504</v>
      </c>
      <c r="M33" s="28"/>
      <c r="N33" s="28"/>
      <c r="O33" s="28"/>
    </row>
    <row r="34" spans="2:15">
      <c r="B34" s="26" t="s">
        <v>406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444</v>
      </c>
      <c r="J34" s="27" t="s">
        <v>31</v>
      </c>
      <c r="K34" s="27"/>
      <c r="L34" s="90" t="s">
        <v>504</v>
      </c>
      <c r="M34" s="28"/>
      <c r="N34" s="28"/>
      <c r="O34" s="28"/>
    </row>
    <row r="35" spans="2:15">
      <c r="B35" s="26" t="s">
        <v>406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445</v>
      </c>
      <c r="J35" s="27" t="s">
        <v>446</v>
      </c>
      <c r="K35" s="27"/>
      <c r="L35" s="90" t="s">
        <v>504</v>
      </c>
      <c r="M35" s="28"/>
      <c r="N35" s="28"/>
      <c r="O35" s="28"/>
    </row>
    <row r="36" spans="2:15">
      <c r="B36" s="26" t="s">
        <v>406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447</v>
      </c>
      <c r="J36" s="27" t="s">
        <v>32</v>
      </c>
      <c r="K36" s="27"/>
      <c r="L36" s="90" t="s">
        <v>504</v>
      </c>
      <c r="M36" s="28"/>
      <c r="N36" s="28"/>
      <c r="O36" s="28"/>
    </row>
    <row r="37" spans="2:15">
      <c r="B37" s="26" t="s">
        <v>406</v>
      </c>
      <c r="C37" s="91"/>
      <c r="D37" s="91"/>
      <c r="E37" s="27" t="s">
        <v>80</v>
      </c>
      <c r="F37" s="27" t="s">
        <v>81</v>
      </c>
      <c r="G37" s="92">
        <v>52</v>
      </c>
      <c r="H37" s="92" t="s">
        <v>198</v>
      </c>
      <c r="I37" s="92" t="s">
        <v>16</v>
      </c>
      <c r="J37" s="27"/>
      <c r="K37" s="27"/>
      <c r="L37" s="90" t="s">
        <v>504</v>
      </c>
      <c r="M37" s="28"/>
      <c r="N37" s="28"/>
      <c r="O37" s="28"/>
    </row>
    <row r="38" spans="2:15">
      <c r="B38" s="26" t="s">
        <v>406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18</v>
      </c>
      <c r="J38" s="27"/>
      <c r="K38" s="27"/>
      <c r="L38" s="90" t="s">
        <v>504</v>
      </c>
      <c r="M38" s="28"/>
      <c r="N38" s="28"/>
      <c r="O38" s="28"/>
    </row>
    <row r="39" spans="2:15">
      <c r="B39" s="26" t="s">
        <v>406</v>
      </c>
      <c r="C39" s="91"/>
      <c r="D39" s="91"/>
      <c r="E39" s="27" t="s">
        <v>80</v>
      </c>
      <c r="F39" s="27" t="s">
        <v>81</v>
      </c>
      <c r="G39" s="27">
        <v>52</v>
      </c>
      <c r="H39" s="27" t="s">
        <v>198</v>
      </c>
      <c r="I39" s="27" t="s">
        <v>33</v>
      </c>
      <c r="J39" s="27" t="s">
        <v>34</v>
      </c>
      <c r="K39" s="27"/>
      <c r="L39" s="90" t="s">
        <v>504</v>
      </c>
      <c r="M39" s="28"/>
      <c r="N39" s="28"/>
      <c r="O39" s="28"/>
    </row>
    <row r="40" spans="2:15">
      <c r="B40" s="26" t="s">
        <v>406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35</v>
      </c>
      <c r="J40" s="27" t="s">
        <v>36</v>
      </c>
      <c r="K40" s="27"/>
      <c r="L40" s="90" t="s">
        <v>504</v>
      </c>
      <c r="M40" s="28"/>
      <c r="N40" s="28"/>
      <c r="O40" s="28"/>
    </row>
    <row r="41" spans="2:15">
      <c r="B41" s="26" t="s">
        <v>406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448</v>
      </c>
      <c r="J41" s="27" t="s">
        <v>37</v>
      </c>
      <c r="K41" s="27"/>
      <c r="L41" s="90" t="s">
        <v>504</v>
      </c>
      <c r="M41" s="28"/>
      <c r="N41" s="28"/>
      <c r="O41" s="28"/>
    </row>
    <row r="42" spans="2:15">
      <c r="B42" s="26" t="s">
        <v>406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449</v>
      </c>
      <c r="J42" s="27" t="s">
        <v>38</v>
      </c>
      <c r="K42" s="27"/>
      <c r="L42" s="90" t="s">
        <v>504</v>
      </c>
      <c r="M42" s="28"/>
      <c r="N42" s="28"/>
      <c r="O42" s="28"/>
    </row>
    <row r="43" spans="2:15">
      <c r="B43" s="26" t="s">
        <v>406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450</v>
      </c>
      <c r="J43" s="27" t="s">
        <v>451</v>
      </c>
      <c r="K43" s="27"/>
      <c r="L43" s="90" t="s">
        <v>504</v>
      </c>
      <c r="M43" s="28"/>
      <c r="N43" s="28"/>
      <c r="O43" s="28"/>
    </row>
    <row r="44" spans="2:15">
      <c r="B44" s="26" t="s">
        <v>406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452</v>
      </c>
      <c r="J44" s="27" t="s">
        <v>39</v>
      </c>
      <c r="K44" s="27"/>
      <c r="L44" s="90" t="s">
        <v>504</v>
      </c>
      <c r="M44" s="28"/>
      <c r="N44" s="28"/>
      <c r="O44" s="28"/>
    </row>
    <row r="45" spans="2:15">
      <c r="B45" s="26" t="s">
        <v>406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453</v>
      </c>
      <c r="J45" s="27" t="s">
        <v>454</v>
      </c>
      <c r="K45" s="27"/>
      <c r="L45" s="90" t="s">
        <v>504</v>
      </c>
      <c r="M45" s="28"/>
      <c r="N45" s="28"/>
      <c r="O45" s="28"/>
    </row>
    <row r="46" spans="2:15">
      <c r="B46" s="26" t="s">
        <v>406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455</v>
      </c>
      <c r="J46" s="27" t="s">
        <v>456</v>
      </c>
      <c r="K46" s="27"/>
      <c r="L46" s="90" t="s">
        <v>504</v>
      </c>
      <c r="M46" s="28"/>
      <c r="N46" s="28"/>
      <c r="O46" s="28"/>
    </row>
    <row r="47" spans="2:15">
      <c r="B47" s="26" t="s">
        <v>406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457</v>
      </c>
      <c r="J47" s="27" t="s">
        <v>40</v>
      </c>
      <c r="K47" s="27"/>
      <c r="L47" s="90" t="s">
        <v>504</v>
      </c>
      <c r="M47" s="28"/>
      <c r="N47" s="28"/>
      <c r="O47" s="28"/>
    </row>
    <row r="48" spans="2:15">
      <c r="B48" s="26" t="s">
        <v>406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458</v>
      </c>
      <c r="J48" s="27" t="s">
        <v>41</v>
      </c>
      <c r="K48" s="27"/>
      <c r="L48" s="90" t="s">
        <v>504</v>
      </c>
      <c r="M48" s="28"/>
      <c r="N48" s="28"/>
      <c r="O48" s="28"/>
    </row>
    <row r="49" spans="2:15">
      <c r="B49" s="26" t="s">
        <v>406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459</v>
      </c>
      <c r="J49" s="27" t="s">
        <v>460</v>
      </c>
      <c r="K49" s="27"/>
      <c r="L49" s="90" t="s">
        <v>504</v>
      </c>
      <c r="M49" s="28"/>
      <c r="N49" s="28"/>
      <c r="O49" s="28"/>
    </row>
    <row r="50" spans="2:15">
      <c r="B50" s="26" t="s">
        <v>406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461</v>
      </c>
      <c r="J50" s="27" t="s">
        <v>44</v>
      </c>
      <c r="K50" s="27"/>
      <c r="L50" s="90" t="s">
        <v>504</v>
      </c>
      <c r="M50" s="28"/>
      <c r="N50" s="28"/>
      <c r="O50" s="28"/>
    </row>
    <row r="51" spans="2:15">
      <c r="B51" s="26" t="s">
        <v>406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462</v>
      </c>
      <c r="J51" s="27" t="s">
        <v>45</v>
      </c>
      <c r="K51" s="27"/>
      <c r="L51" s="90" t="s">
        <v>504</v>
      </c>
      <c r="M51" s="28"/>
      <c r="N51" s="28"/>
      <c r="O51" s="28"/>
    </row>
    <row r="52" spans="2:15">
      <c r="B52" s="26" t="s">
        <v>406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463</v>
      </c>
      <c r="J52" s="27" t="s">
        <v>46</v>
      </c>
      <c r="K52" s="27"/>
      <c r="L52" s="90" t="s">
        <v>504</v>
      </c>
      <c r="M52" s="28"/>
      <c r="N52" s="28"/>
      <c r="O52" s="28"/>
    </row>
    <row r="53" spans="2:15">
      <c r="B53" s="26" t="s">
        <v>406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464</v>
      </c>
      <c r="J53" s="27" t="s">
        <v>47</v>
      </c>
      <c r="K53" s="27"/>
      <c r="L53" s="90" t="s">
        <v>504</v>
      </c>
      <c r="M53" s="28"/>
      <c r="N53" s="28"/>
      <c r="O53" s="28"/>
    </row>
    <row r="54" spans="2:15">
      <c r="B54" s="26" t="s">
        <v>406</v>
      </c>
      <c r="C54" s="91"/>
      <c r="D54" s="91"/>
      <c r="E54" s="27" t="s">
        <v>80</v>
      </c>
      <c r="F54" s="27" t="s">
        <v>81</v>
      </c>
      <c r="G54" s="92">
        <v>561</v>
      </c>
      <c r="H54" s="92" t="s">
        <v>201</v>
      </c>
      <c r="I54" s="92" t="s">
        <v>16</v>
      </c>
      <c r="J54" s="27"/>
      <c r="K54" s="27"/>
      <c r="L54" s="90" t="s">
        <v>504</v>
      </c>
      <c r="M54" s="28"/>
      <c r="N54" s="28"/>
      <c r="O54" s="28"/>
    </row>
    <row r="55" spans="2:15">
      <c r="B55" s="26" t="s">
        <v>406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18</v>
      </c>
      <c r="J55" s="27"/>
      <c r="K55" s="27"/>
      <c r="L55" s="90" t="s">
        <v>504</v>
      </c>
      <c r="M55" s="28"/>
      <c r="N55" s="28"/>
      <c r="O55" s="28"/>
    </row>
    <row r="56" spans="2:15">
      <c r="B56" s="26" t="s">
        <v>406</v>
      </c>
      <c r="C56" s="91"/>
      <c r="D56" s="91"/>
      <c r="E56" s="27" t="s">
        <v>80</v>
      </c>
      <c r="F56" s="27" t="s">
        <v>81</v>
      </c>
      <c r="G56" s="27">
        <v>561</v>
      </c>
      <c r="H56" s="27" t="s">
        <v>201</v>
      </c>
      <c r="I56" s="27" t="s">
        <v>465</v>
      </c>
      <c r="J56" s="27" t="s">
        <v>48</v>
      </c>
      <c r="K56" s="27"/>
      <c r="L56" s="90" t="s">
        <v>504</v>
      </c>
      <c r="M56" s="28"/>
      <c r="N56" s="28"/>
      <c r="O56" s="28"/>
    </row>
    <row r="57" spans="2:15">
      <c r="B57" s="26" t="s">
        <v>406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466</v>
      </c>
      <c r="J57" s="27" t="s">
        <v>49</v>
      </c>
      <c r="K57" s="27"/>
      <c r="L57" s="90" t="s">
        <v>504</v>
      </c>
      <c r="M57" s="28"/>
      <c r="N57" s="28"/>
      <c r="O57" s="28"/>
    </row>
    <row r="58" spans="2:15">
      <c r="B58" s="26" t="s">
        <v>406</v>
      </c>
      <c r="C58" s="91"/>
      <c r="D58" s="91"/>
      <c r="E58" s="27" t="s">
        <v>80</v>
      </c>
      <c r="F58" s="27" t="s">
        <v>81</v>
      </c>
      <c r="G58" s="92">
        <v>563</v>
      </c>
      <c r="H58" s="92" t="s">
        <v>206</v>
      </c>
      <c r="I58" s="92" t="s">
        <v>16</v>
      </c>
      <c r="J58" s="27"/>
      <c r="K58" s="27"/>
      <c r="L58" s="90" t="s">
        <v>504</v>
      </c>
      <c r="M58" s="28"/>
      <c r="N58" s="28"/>
      <c r="O58" s="28"/>
    </row>
    <row r="59" spans="2:15">
      <c r="B59" s="26" t="s">
        <v>406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18</v>
      </c>
      <c r="J59" s="27"/>
      <c r="K59" s="27"/>
      <c r="L59" s="90" t="s">
        <v>504</v>
      </c>
      <c r="M59" s="28"/>
      <c r="N59" s="28"/>
      <c r="O59" s="28"/>
    </row>
    <row r="60" spans="2:15">
      <c r="B60" s="26" t="s">
        <v>406</v>
      </c>
      <c r="C60" s="91"/>
      <c r="D60" s="91"/>
      <c r="E60" s="27" t="s">
        <v>80</v>
      </c>
      <c r="F60" s="27" t="s">
        <v>81</v>
      </c>
      <c r="G60" s="27">
        <v>563</v>
      </c>
      <c r="H60" s="27" t="s">
        <v>206</v>
      </c>
      <c r="I60" s="27" t="s">
        <v>467</v>
      </c>
      <c r="J60" s="27" t="s">
        <v>50</v>
      </c>
      <c r="K60" s="27"/>
      <c r="L60" s="90" t="s">
        <v>504</v>
      </c>
      <c r="M60" s="28"/>
      <c r="N60" s="28"/>
      <c r="O60" s="28"/>
    </row>
    <row r="61" spans="2:15">
      <c r="B61" s="26" t="s">
        <v>406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468</v>
      </c>
      <c r="J61" s="27" t="s">
        <v>51</v>
      </c>
      <c r="K61" s="27"/>
      <c r="L61" s="90" t="s">
        <v>504</v>
      </c>
      <c r="M61" s="28"/>
      <c r="N61" s="28"/>
      <c r="O61" s="28"/>
    </row>
    <row r="62" spans="2:15">
      <c r="B62" s="26" t="s">
        <v>406</v>
      </c>
      <c r="C62" s="91"/>
      <c r="D62" s="91"/>
      <c r="E62" s="27" t="s">
        <v>80</v>
      </c>
      <c r="F62" s="27" t="s">
        <v>81</v>
      </c>
      <c r="G62" s="92">
        <v>61</v>
      </c>
      <c r="H62" s="92" t="s">
        <v>210</v>
      </c>
      <c r="I62" s="92" t="s">
        <v>16</v>
      </c>
      <c r="J62" s="27"/>
      <c r="K62" s="27"/>
      <c r="L62" s="90" t="s">
        <v>504</v>
      </c>
      <c r="M62" s="28"/>
      <c r="N62" s="28"/>
      <c r="O62" s="28"/>
    </row>
    <row r="63" spans="2:15">
      <c r="B63" s="26" t="s">
        <v>406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18</v>
      </c>
      <c r="J63" s="27"/>
      <c r="K63" s="27"/>
      <c r="L63" s="90" t="s">
        <v>504</v>
      </c>
      <c r="M63" s="28"/>
      <c r="N63" s="28"/>
      <c r="O63" s="28"/>
    </row>
    <row r="64" spans="2:15">
      <c r="B64" s="26" t="s">
        <v>406</v>
      </c>
      <c r="C64" s="91"/>
      <c r="D64" s="91"/>
      <c r="E64" s="27" t="s">
        <v>80</v>
      </c>
      <c r="F64" s="27" t="s">
        <v>81</v>
      </c>
      <c r="G64" s="27">
        <v>61</v>
      </c>
      <c r="H64" s="27" t="s">
        <v>210</v>
      </c>
      <c r="I64" s="27" t="s">
        <v>469</v>
      </c>
      <c r="J64" s="27" t="s">
        <v>52</v>
      </c>
      <c r="K64" s="27"/>
      <c r="L64" s="90" t="s">
        <v>504</v>
      </c>
      <c r="M64" s="28"/>
      <c r="N64" s="28"/>
      <c r="O64" s="28"/>
    </row>
    <row r="65" spans="2:15">
      <c r="B65" s="26" t="s">
        <v>406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470</v>
      </c>
      <c r="J65" s="27" t="s">
        <v>53</v>
      </c>
      <c r="K65" s="27"/>
      <c r="L65" s="90" t="s">
        <v>504</v>
      </c>
      <c r="M65" s="28"/>
      <c r="N65" s="28"/>
      <c r="O65" s="28"/>
    </row>
    <row r="66" spans="2:15">
      <c r="B66" s="26" t="s">
        <v>406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471</v>
      </c>
      <c r="J66" s="27" t="s">
        <v>54</v>
      </c>
      <c r="K66" s="27"/>
      <c r="L66" s="90" t="s">
        <v>504</v>
      </c>
      <c r="M66" s="28"/>
      <c r="N66" s="28"/>
      <c r="O66" s="28"/>
    </row>
    <row r="67" spans="2:15">
      <c r="B67" s="26" t="s">
        <v>406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55</v>
      </c>
      <c r="J67" s="27" t="s">
        <v>56</v>
      </c>
      <c r="K67" s="27"/>
      <c r="L67" s="90" t="s">
        <v>504</v>
      </c>
      <c r="M67" s="28"/>
      <c r="N67" s="28"/>
      <c r="O67" s="28"/>
    </row>
    <row r="68" spans="2:15">
      <c r="B68" s="26" t="s">
        <v>406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472</v>
      </c>
      <c r="J68" s="27" t="s">
        <v>60</v>
      </c>
      <c r="K68" s="27"/>
      <c r="L68" s="90" t="s">
        <v>504</v>
      </c>
      <c r="M68" s="28"/>
      <c r="N68" s="28"/>
      <c r="O68" s="28"/>
    </row>
    <row r="69" spans="2:15">
      <c r="B69" s="26" t="s">
        <v>406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473</v>
      </c>
      <c r="J69" s="27" t="s">
        <v>57</v>
      </c>
      <c r="K69" s="27"/>
      <c r="L69" s="90" t="s">
        <v>504</v>
      </c>
      <c r="M69" s="28"/>
      <c r="N69" s="28"/>
      <c r="O69" s="28"/>
    </row>
    <row r="70" spans="2:15">
      <c r="B70" s="26" t="s">
        <v>406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474</v>
      </c>
      <c r="J70" s="27" t="s">
        <v>58</v>
      </c>
      <c r="K70" s="27"/>
      <c r="L70" s="90" t="s">
        <v>504</v>
      </c>
      <c r="M70" s="28"/>
      <c r="N70" s="28"/>
      <c r="O70" s="28"/>
    </row>
    <row r="71" spans="2:15">
      <c r="B71" s="26" t="s">
        <v>406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475</v>
      </c>
      <c r="J71" s="27" t="s">
        <v>59</v>
      </c>
      <c r="K71" s="27"/>
      <c r="L71" s="90" t="s">
        <v>504</v>
      </c>
      <c r="M71" s="28"/>
      <c r="N71" s="28"/>
      <c r="O71" s="28"/>
    </row>
    <row r="72" spans="2:15">
      <c r="B72" s="26" t="s">
        <v>406</v>
      </c>
      <c r="C72" s="91"/>
      <c r="D72" s="91"/>
      <c r="E72" s="27" t="s">
        <v>80</v>
      </c>
      <c r="F72" s="27" t="s">
        <v>81</v>
      </c>
      <c r="G72" s="92">
        <v>71</v>
      </c>
      <c r="H72" s="92" t="s">
        <v>327</v>
      </c>
      <c r="I72" s="92" t="s">
        <v>16</v>
      </c>
      <c r="J72" s="27"/>
      <c r="K72" s="27"/>
      <c r="L72" s="90" t="s">
        <v>504</v>
      </c>
      <c r="M72" s="28"/>
      <c r="N72" s="28"/>
      <c r="O72" s="28"/>
    </row>
    <row r="73" spans="2:15">
      <c r="B73" s="26" t="s">
        <v>406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18</v>
      </c>
      <c r="J73" s="27"/>
      <c r="K73" s="27"/>
      <c r="L73" s="90" t="s">
        <v>504</v>
      </c>
      <c r="M73" s="28"/>
      <c r="N73" s="28"/>
      <c r="O73" s="28"/>
    </row>
    <row r="74" spans="2:15">
      <c r="B74" s="26" t="s">
        <v>406</v>
      </c>
      <c r="C74" s="91"/>
      <c r="D74" s="91"/>
      <c r="E74" s="27" t="s">
        <v>80</v>
      </c>
      <c r="F74" s="27" t="s">
        <v>81</v>
      </c>
      <c r="G74" s="27">
        <v>71</v>
      </c>
      <c r="H74" s="27" t="s">
        <v>327</v>
      </c>
      <c r="I74" s="27" t="s">
        <v>476</v>
      </c>
      <c r="J74" s="27" t="s">
        <v>477</v>
      </c>
      <c r="K74" s="27"/>
      <c r="L74" s="90" t="s">
        <v>504</v>
      </c>
      <c r="M74" s="28"/>
      <c r="N74" s="28"/>
      <c r="O74" s="28"/>
    </row>
    <row r="75" spans="2:15">
      <c r="B75" s="26" t="s">
        <v>406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478</v>
      </c>
      <c r="J75" s="27" t="s">
        <v>479</v>
      </c>
      <c r="K75" s="27"/>
      <c r="L75" s="90" t="s">
        <v>504</v>
      </c>
      <c r="M75" s="28"/>
      <c r="N75" s="28"/>
      <c r="O75" s="28"/>
    </row>
    <row r="76" spans="2:15">
      <c r="B76" s="26" t="s">
        <v>406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480</v>
      </c>
      <c r="J76" s="27" t="s">
        <v>481</v>
      </c>
      <c r="K76" s="27"/>
      <c r="L76" s="90" t="s">
        <v>504</v>
      </c>
      <c r="M76" s="28"/>
      <c r="N76" s="28"/>
      <c r="O76" s="28"/>
    </row>
    <row r="77" spans="2:15">
      <c r="B77" s="26" t="s">
        <v>406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482</v>
      </c>
      <c r="J77" s="27" t="s">
        <v>483</v>
      </c>
      <c r="K77" s="27"/>
      <c r="L77" s="90" t="s">
        <v>504</v>
      </c>
      <c r="M77" s="28"/>
      <c r="N77" s="28"/>
      <c r="O77" s="28"/>
    </row>
    <row r="78" spans="2:15">
      <c r="B78" s="26" t="s">
        <v>406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484</v>
      </c>
      <c r="J78" s="27" t="s">
        <v>485</v>
      </c>
      <c r="K78" s="27"/>
      <c r="L78" s="90" t="s">
        <v>504</v>
      </c>
      <c r="M78" s="28"/>
      <c r="N78" s="28"/>
      <c r="O78" s="28"/>
    </row>
    <row r="79" spans="2:15">
      <c r="B79" s="26" t="s">
        <v>406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486</v>
      </c>
      <c r="J79" s="27" t="s">
        <v>487</v>
      </c>
      <c r="K79" s="27"/>
      <c r="L79" s="90" t="s">
        <v>504</v>
      </c>
      <c r="M79" s="28"/>
      <c r="N79" s="28"/>
      <c r="O79" s="28"/>
    </row>
    <row r="80" spans="2:15">
      <c r="B80" s="26" t="s">
        <v>406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488</v>
      </c>
      <c r="J80" s="27" t="s">
        <v>489</v>
      </c>
      <c r="K80" s="27"/>
      <c r="L80" s="90" t="s">
        <v>504</v>
      </c>
      <c r="M80" s="28"/>
      <c r="N80" s="28"/>
      <c r="O80" s="28"/>
    </row>
    <row r="81" spans="2:15">
      <c r="B81" s="26" t="s">
        <v>406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490</v>
      </c>
      <c r="J81" s="27" t="s">
        <v>491</v>
      </c>
      <c r="K81" s="27"/>
      <c r="L81" s="90" t="s">
        <v>504</v>
      </c>
      <c r="M81" s="28"/>
      <c r="N81" s="28"/>
      <c r="O81" s="28"/>
    </row>
    <row r="82" spans="2:15">
      <c r="B82" s="26" t="s">
        <v>406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492</v>
      </c>
      <c r="J82" s="27" t="s">
        <v>493</v>
      </c>
      <c r="K82" s="27"/>
      <c r="L82" s="90" t="s">
        <v>504</v>
      </c>
      <c r="M82" s="28"/>
      <c r="N82" s="28"/>
      <c r="O82" s="28"/>
    </row>
    <row r="83" spans="2:15">
      <c r="B83" s="26" t="s">
        <v>406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494</v>
      </c>
      <c r="J83" s="27" t="s">
        <v>495</v>
      </c>
      <c r="K83" s="27"/>
      <c r="L83" s="90" t="s">
        <v>504</v>
      </c>
      <c r="M83" s="28"/>
      <c r="N83" s="28"/>
      <c r="O83" s="28"/>
    </row>
    <row r="84" spans="2:15">
      <c r="B84" s="26" t="s">
        <v>406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496</v>
      </c>
      <c r="J84" s="27" t="s">
        <v>497</v>
      </c>
      <c r="K84" s="27"/>
      <c r="L84" s="90" t="s">
        <v>504</v>
      </c>
      <c r="M84" s="28"/>
      <c r="N84" s="28"/>
      <c r="O84" s="28"/>
    </row>
    <row r="85" spans="2:15">
      <c r="B85" s="26" t="s">
        <v>406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498</v>
      </c>
      <c r="J85" s="27" t="s">
        <v>499</v>
      </c>
      <c r="K85" s="27"/>
      <c r="L85" s="90" t="s">
        <v>504</v>
      </c>
      <c r="M85" s="28"/>
      <c r="N85" s="28"/>
      <c r="O85" s="28"/>
    </row>
    <row r="86" spans="2:15">
      <c r="B86" s="26" t="s">
        <v>406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500</v>
      </c>
      <c r="J86" s="27" t="s">
        <v>501</v>
      </c>
      <c r="K86" s="27"/>
      <c r="L86" s="90" t="s">
        <v>504</v>
      </c>
      <c r="M86" s="28"/>
      <c r="N86" s="28"/>
      <c r="O86" s="28"/>
    </row>
    <row r="87" spans="2:15">
      <c r="B87" s="26" t="s">
        <v>406</v>
      </c>
      <c r="C87" s="91"/>
      <c r="D87" s="91"/>
      <c r="E87" s="27" t="s">
        <v>80</v>
      </c>
      <c r="F87" s="27" t="s">
        <v>81</v>
      </c>
      <c r="G87" s="92">
        <v>81</v>
      </c>
      <c r="H87" s="92" t="s">
        <v>103</v>
      </c>
      <c r="I87" s="92" t="s">
        <v>16</v>
      </c>
      <c r="J87" s="27"/>
      <c r="K87" s="27"/>
      <c r="L87" s="90" t="s">
        <v>504</v>
      </c>
      <c r="M87" s="28"/>
      <c r="N87" s="28"/>
      <c r="O87" s="28"/>
    </row>
    <row r="88" spans="2:15">
      <c r="B88" s="26" t="s">
        <v>406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18</v>
      </c>
      <c r="J88" s="27"/>
      <c r="K88" s="27"/>
      <c r="L88" s="90" t="s">
        <v>504</v>
      </c>
      <c r="M88" s="28"/>
      <c r="N88" s="28"/>
      <c r="O88" s="28"/>
    </row>
    <row r="89" spans="2:15">
      <c r="B89" s="26" t="s">
        <v>406</v>
      </c>
      <c r="C89" s="91"/>
      <c r="D89" s="91"/>
      <c r="E89" s="27" t="s">
        <v>80</v>
      </c>
      <c r="F89" s="27" t="s">
        <v>81</v>
      </c>
      <c r="G89" s="27">
        <v>81</v>
      </c>
      <c r="H89" s="27" t="s">
        <v>103</v>
      </c>
      <c r="I89" s="27" t="s">
        <v>502</v>
      </c>
      <c r="J89" s="27" t="s">
        <v>503</v>
      </c>
      <c r="K89" s="27"/>
      <c r="L89" s="90" t="s">
        <v>504</v>
      </c>
      <c r="M89" s="28"/>
      <c r="N89" s="28"/>
      <c r="O89" s="28"/>
    </row>
    <row r="90" spans="2:15">
      <c r="B90" s="109"/>
      <c r="C90" s="109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1"/>
      <c r="O90" s="111"/>
    </row>
    <row r="91" spans="2:15">
      <c r="B91" s="26" t="s">
        <v>407</v>
      </c>
      <c r="C91" s="26" t="s">
        <v>78</v>
      </c>
      <c r="D91" s="26" t="s">
        <v>79</v>
      </c>
      <c r="E91" s="27" t="s">
        <v>80</v>
      </c>
      <c r="F91" s="27" t="s">
        <v>81</v>
      </c>
      <c r="G91" s="27" t="s">
        <v>82</v>
      </c>
      <c r="H91" s="27" t="s">
        <v>83</v>
      </c>
      <c r="I91" s="27" t="s">
        <v>84</v>
      </c>
      <c r="J91" s="27" t="s">
        <v>85</v>
      </c>
      <c r="K91" s="27" t="s">
        <v>86</v>
      </c>
      <c r="L91" s="27" t="s">
        <v>87</v>
      </c>
      <c r="M91" s="28"/>
      <c r="N91" s="28"/>
      <c r="O91" s="28"/>
    </row>
    <row r="92" spans="2:15">
      <c r="B92" s="26" t="s">
        <v>407</v>
      </c>
      <c r="C92" s="26" t="s">
        <v>78</v>
      </c>
      <c r="D92" s="26" t="s">
        <v>79</v>
      </c>
      <c r="E92" s="27" t="s">
        <v>80</v>
      </c>
      <c r="F92" s="27" t="s">
        <v>81</v>
      </c>
      <c r="G92" s="27" t="s">
        <v>82</v>
      </c>
      <c r="H92" s="27" t="s">
        <v>83</v>
      </c>
      <c r="I92" s="27" t="s">
        <v>88</v>
      </c>
      <c r="J92" s="27" t="s">
        <v>89</v>
      </c>
      <c r="K92" s="27" t="s">
        <v>86</v>
      </c>
      <c r="L92" s="27" t="s">
        <v>87</v>
      </c>
      <c r="M92" s="28"/>
      <c r="N92" s="28"/>
      <c r="O92" s="28"/>
    </row>
    <row r="93" spans="2:15">
      <c r="B93" s="26" t="s">
        <v>407</v>
      </c>
      <c r="C93" s="26" t="s">
        <v>78</v>
      </c>
      <c r="D93" s="26" t="s">
        <v>79</v>
      </c>
      <c r="E93" s="27" t="s">
        <v>80</v>
      </c>
      <c r="F93" s="27" t="s">
        <v>81</v>
      </c>
      <c r="G93" s="27" t="s">
        <v>82</v>
      </c>
      <c r="H93" s="27" t="s">
        <v>83</v>
      </c>
      <c r="I93" s="27" t="s">
        <v>90</v>
      </c>
      <c r="J93" s="27" t="s">
        <v>91</v>
      </c>
      <c r="K93" s="27" t="s">
        <v>86</v>
      </c>
      <c r="L93" s="27" t="s">
        <v>87</v>
      </c>
      <c r="M93" s="28"/>
      <c r="N93" s="28"/>
      <c r="O93" s="28"/>
    </row>
    <row r="94" spans="2:15">
      <c r="B94" s="26" t="s">
        <v>407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92</v>
      </c>
      <c r="J94" s="27" t="s">
        <v>93</v>
      </c>
      <c r="K94" s="27" t="s">
        <v>86</v>
      </c>
      <c r="L94" s="27" t="s">
        <v>87</v>
      </c>
      <c r="M94" s="28"/>
      <c r="N94" s="28"/>
      <c r="O94" s="28"/>
    </row>
    <row r="95" spans="2:15">
      <c r="B95" s="26" t="s">
        <v>407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94</v>
      </c>
      <c r="J95" s="27" t="s">
        <v>95</v>
      </c>
      <c r="K95" s="27" t="s">
        <v>86</v>
      </c>
      <c r="L95" s="27" t="s">
        <v>87</v>
      </c>
      <c r="M95" s="28"/>
      <c r="N95" s="28"/>
      <c r="O95" s="28"/>
    </row>
    <row r="96" spans="2:15">
      <c r="B96" s="26" t="s">
        <v>407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96</v>
      </c>
      <c r="J96" s="27" t="s">
        <v>97</v>
      </c>
      <c r="K96" s="27" t="s">
        <v>86</v>
      </c>
      <c r="L96" s="27" t="s">
        <v>87</v>
      </c>
      <c r="M96" s="28"/>
      <c r="N96" s="28"/>
      <c r="O96" s="28"/>
    </row>
    <row r="97" spans="2:15">
      <c r="B97" s="26" t="s">
        <v>407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98</v>
      </c>
      <c r="J97" s="27" t="s">
        <v>99</v>
      </c>
      <c r="K97" s="27" t="s">
        <v>86</v>
      </c>
      <c r="L97" s="27" t="s">
        <v>87</v>
      </c>
      <c r="M97" s="28"/>
      <c r="N97" s="28"/>
      <c r="O97" s="28"/>
    </row>
    <row r="98" spans="2:15">
      <c r="B98" s="26" t="s">
        <v>407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100</v>
      </c>
      <c r="J98" s="27" t="s">
        <v>101</v>
      </c>
      <c r="K98" s="27" t="s">
        <v>86</v>
      </c>
      <c r="L98" s="27" t="s">
        <v>87</v>
      </c>
      <c r="M98" s="28"/>
      <c r="N98" s="28"/>
      <c r="O98" s="28"/>
    </row>
    <row r="99" spans="2:15">
      <c r="B99" s="26" t="s">
        <v>407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102</v>
      </c>
      <c r="H99" s="27" t="s">
        <v>103</v>
      </c>
      <c r="I99" s="27" t="s">
        <v>104</v>
      </c>
      <c r="J99" s="27" t="s">
        <v>105</v>
      </c>
      <c r="K99" s="27" t="s">
        <v>86</v>
      </c>
      <c r="L99" s="27" t="s">
        <v>87</v>
      </c>
      <c r="M99" s="28"/>
      <c r="N99" s="28"/>
      <c r="O99" s="28"/>
    </row>
    <row r="100" spans="2:15">
      <c r="B100" s="26" t="s">
        <v>407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84</v>
      </c>
      <c r="J100" s="27" t="s">
        <v>85</v>
      </c>
      <c r="K100" s="27" t="s">
        <v>106</v>
      </c>
      <c r="L100" s="27" t="s">
        <v>107</v>
      </c>
      <c r="M100" s="28"/>
      <c r="N100" s="28"/>
      <c r="O100" s="28"/>
    </row>
    <row r="101" spans="2:15">
      <c r="B101" s="26" t="s">
        <v>407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88</v>
      </c>
      <c r="J101" s="27" t="s">
        <v>89</v>
      </c>
      <c r="K101" s="27" t="s">
        <v>106</v>
      </c>
      <c r="L101" s="27" t="s">
        <v>107</v>
      </c>
      <c r="M101" s="28"/>
      <c r="N101" s="28"/>
      <c r="O101" s="28"/>
    </row>
    <row r="102" spans="2:15">
      <c r="B102" s="26" t="s">
        <v>407</v>
      </c>
      <c r="C102" s="26" t="s">
        <v>78</v>
      </c>
      <c r="D102" s="26" t="s">
        <v>79</v>
      </c>
      <c r="E102" s="27" t="s">
        <v>80</v>
      </c>
      <c r="F102" s="27" t="s">
        <v>81</v>
      </c>
      <c r="G102" s="27" t="s">
        <v>82</v>
      </c>
      <c r="H102" s="27" t="s">
        <v>83</v>
      </c>
      <c r="I102" s="27" t="s">
        <v>90</v>
      </c>
      <c r="J102" s="27" t="s">
        <v>91</v>
      </c>
      <c r="K102" s="27" t="s">
        <v>106</v>
      </c>
      <c r="L102" s="27" t="s">
        <v>107</v>
      </c>
      <c r="M102" s="28"/>
      <c r="N102" s="28"/>
      <c r="O102" s="28"/>
    </row>
    <row r="103" spans="2:15">
      <c r="B103" s="26" t="s">
        <v>407</v>
      </c>
      <c r="C103" s="26" t="s">
        <v>78</v>
      </c>
      <c r="D103" s="26" t="s">
        <v>79</v>
      </c>
      <c r="E103" s="27" t="s">
        <v>80</v>
      </c>
      <c r="F103" s="27" t="s">
        <v>81</v>
      </c>
      <c r="G103" s="27" t="s">
        <v>82</v>
      </c>
      <c r="H103" s="27" t="s">
        <v>83</v>
      </c>
      <c r="I103" s="27" t="s">
        <v>92</v>
      </c>
      <c r="J103" s="27" t="s">
        <v>93</v>
      </c>
      <c r="K103" s="27" t="s">
        <v>106</v>
      </c>
      <c r="L103" s="27" t="s">
        <v>107</v>
      </c>
      <c r="M103" s="28"/>
      <c r="N103" s="28"/>
      <c r="O103" s="28"/>
    </row>
    <row r="104" spans="2:15">
      <c r="B104" s="26" t="s">
        <v>407</v>
      </c>
      <c r="C104" s="26" t="s">
        <v>78</v>
      </c>
      <c r="D104" s="26" t="s">
        <v>79</v>
      </c>
      <c r="E104" s="27" t="s">
        <v>80</v>
      </c>
      <c r="F104" s="27" t="s">
        <v>81</v>
      </c>
      <c r="G104" s="27" t="s">
        <v>82</v>
      </c>
      <c r="H104" s="27" t="s">
        <v>83</v>
      </c>
      <c r="I104" s="27" t="s">
        <v>94</v>
      </c>
      <c r="J104" s="27" t="s">
        <v>95</v>
      </c>
      <c r="K104" s="27" t="s">
        <v>106</v>
      </c>
      <c r="L104" s="27" t="s">
        <v>107</v>
      </c>
      <c r="M104" s="28"/>
      <c r="N104" s="28"/>
      <c r="O104" s="28"/>
    </row>
    <row r="105" spans="2:15">
      <c r="B105" s="26" t="s">
        <v>407</v>
      </c>
      <c r="C105" s="26" t="s">
        <v>78</v>
      </c>
      <c r="D105" s="26" t="s">
        <v>79</v>
      </c>
      <c r="E105" s="27" t="s">
        <v>80</v>
      </c>
      <c r="F105" s="27" t="s">
        <v>81</v>
      </c>
      <c r="G105" s="27" t="s">
        <v>82</v>
      </c>
      <c r="H105" s="27" t="s">
        <v>83</v>
      </c>
      <c r="I105" s="27" t="s">
        <v>96</v>
      </c>
      <c r="J105" s="27" t="s">
        <v>97</v>
      </c>
      <c r="K105" s="27" t="s">
        <v>106</v>
      </c>
      <c r="L105" s="27" t="s">
        <v>107</v>
      </c>
      <c r="M105" s="28"/>
      <c r="N105" s="28"/>
      <c r="O105" s="28"/>
    </row>
    <row r="106" spans="2:15">
      <c r="B106" s="26" t="s">
        <v>407</v>
      </c>
      <c r="C106" s="26" t="s">
        <v>78</v>
      </c>
      <c r="D106" s="26" t="s">
        <v>79</v>
      </c>
      <c r="E106" s="27" t="s">
        <v>80</v>
      </c>
      <c r="F106" s="27" t="s">
        <v>81</v>
      </c>
      <c r="G106" s="27" t="s">
        <v>82</v>
      </c>
      <c r="H106" s="27" t="s">
        <v>83</v>
      </c>
      <c r="I106" s="27" t="s">
        <v>98</v>
      </c>
      <c r="J106" s="27" t="s">
        <v>99</v>
      </c>
      <c r="K106" s="27" t="s">
        <v>106</v>
      </c>
      <c r="L106" s="27" t="s">
        <v>107</v>
      </c>
      <c r="M106" s="28"/>
      <c r="N106" s="28"/>
      <c r="O106" s="28"/>
    </row>
    <row r="107" spans="2:15">
      <c r="B107" s="26" t="s">
        <v>407</v>
      </c>
      <c r="C107" s="26" t="s">
        <v>78</v>
      </c>
      <c r="D107" s="26" t="s">
        <v>79</v>
      </c>
      <c r="E107" s="27" t="s">
        <v>80</v>
      </c>
      <c r="F107" s="27" t="s">
        <v>81</v>
      </c>
      <c r="G107" s="27" t="s">
        <v>82</v>
      </c>
      <c r="H107" s="27" t="s">
        <v>83</v>
      </c>
      <c r="I107" s="27" t="s">
        <v>100</v>
      </c>
      <c r="J107" s="27" t="s">
        <v>101</v>
      </c>
      <c r="K107" s="27" t="s">
        <v>106</v>
      </c>
      <c r="L107" s="27" t="s">
        <v>107</v>
      </c>
      <c r="M107" s="28"/>
      <c r="N107" s="28"/>
      <c r="O107" s="28"/>
    </row>
    <row r="108" spans="2:15">
      <c r="B108" s="26" t="s">
        <v>407</v>
      </c>
      <c r="C108" s="26" t="s">
        <v>78</v>
      </c>
      <c r="D108" s="26" t="s">
        <v>79</v>
      </c>
      <c r="E108" s="27" t="s">
        <v>80</v>
      </c>
      <c r="F108" s="27" t="s">
        <v>81</v>
      </c>
      <c r="G108" s="27" t="s">
        <v>102</v>
      </c>
      <c r="H108" s="27" t="s">
        <v>103</v>
      </c>
      <c r="I108" s="27" t="s">
        <v>104</v>
      </c>
      <c r="J108" s="27" t="s">
        <v>105</v>
      </c>
      <c r="K108" s="27" t="s">
        <v>106</v>
      </c>
      <c r="L108" s="27" t="s">
        <v>107</v>
      </c>
      <c r="M108" s="28"/>
      <c r="N108" s="28"/>
      <c r="O108" s="28"/>
    </row>
    <row r="109" spans="2:15">
      <c r="B109" s="26" t="s">
        <v>407</v>
      </c>
      <c r="C109" s="26" t="s">
        <v>78</v>
      </c>
      <c r="D109" s="26" t="s">
        <v>79</v>
      </c>
      <c r="E109" s="27" t="s">
        <v>80</v>
      </c>
      <c r="F109" s="27" t="s">
        <v>81</v>
      </c>
      <c r="G109" s="27" t="s">
        <v>102</v>
      </c>
      <c r="H109" s="27" t="s">
        <v>103</v>
      </c>
      <c r="I109" s="27" t="s">
        <v>108</v>
      </c>
      <c r="J109" s="27" t="s">
        <v>109</v>
      </c>
      <c r="K109" s="27" t="s">
        <v>106</v>
      </c>
      <c r="L109" s="27" t="s">
        <v>107</v>
      </c>
      <c r="M109" s="28"/>
      <c r="N109" s="28"/>
      <c r="O109" s="28"/>
    </row>
    <row r="110" spans="2:15">
      <c r="B110" s="26" t="s">
        <v>407</v>
      </c>
      <c r="C110" s="26" t="s">
        <v>78</v>
      </c>
      <c r="D110" s="26" t="s">
        <v>79</v>
      </c>
      <c r="E110" s="27" t="s">
        <v>80</v>
      </c>
      <c r="F110" s="27" t="s">
        <v>81</v>
      </c>
      <c r="G110" s="27" t="s">
        <v>82</v>
      </c>
      <c r="H110" s="27" t="s">
        <v>83</v>
      </c>
      <c r="I110" s="27" t="s">
        <v>84</v>
      </c>
      <c r="J110" s="27" t="s">
        <v>85</v>
      </c>
      <c r="K110" s="27" t="s">
        <v>110</v>
      </c>
      <c r="L110" s="27" t="s">
        <v>111</v>
      </c>
      <c r="M110" s="28"/>
      <c r="N110" s="28"/>
      <c r="O110" s="28"/>
    </row>
    <row r="111" spans="2:15">
      <c r="B111" s="26" t="s">
        <v>407</v>
      </c>
      <c r="C111" s="26" t="s">
        <v>78</v>
      </c>
      <c r="D111" s="26" t="s">
        <v>79</v>
      </c>
      <c r="E111" s="27" t="s">
        <v>80</v>
      </c>
      <c r="F111" s="27" t="s">
        <v>81</v>
      </c>
      <c r="G111" s="27" t="s">
        <v>82</v>
      </c>
      <c r="H111" s="27" t="s">
        <v>83</v>
      </c>
      <c r="I111" s="27" t="s">
        <v>88</v>
      </c>
      <c r="J111" s="27" t="s">
        <v>89</v>
      </c>
      <c r="K111" s="27" t="s">
        <v>110</v>
      </c>
      <c r="L111" s="27" t="s">
        <v>111</v>
      </c>
      <c r="M111" s="28"/>
      <c r="N111" s="28"/>
      <c r="O111" s="28"/>
    </row>
    <row r="112" spans="2:15">
      <c r="B112" s="26" t="s">
        <v>407</v>
      </c>
      <c r="C112" s="26" t="s">
        <v>78</v>
      </c>
      <c r="D112" s="26" t="s">
        <v>79</v>
      </c>
      <c r="E112" s="27" t="s">
        <v>80</v>
      </c>
      <c r="F112" s="27" t="s">
        <v>81</v>
      </c>
      <c r="G112" s="27" t="s">
        <v>82</v>
      </c>
      <c r="H112" s="27" t="s">
        <v>83</v>
      </c>
      <c r="I112" s="27" t="s">
        <v>90</v>
      </c>
      <c r="J112" s="27" t="s">
        <v>91</v>
      </c>
      <c r="K112" s="27" t="s">
        <v>110</v>
      </c>
      <c r="L112" s="27" t="s">
        <v>111</v>
      </c>
      <c r="M112" s="28"/>
      <c r="N112" s="28"/>
      <c r="O112" s="28"/>
    </row>
    <row r="113" spans="2:15">
      <c r="B113" s="26" t="s">
        <v>407</v>
      </c>
      <c r="C113" s="26" t="s">
        <v>78</v>
      </c>
      <c r="D113" s="26" t="s">
        <v>79</v>
      </c>
      <c r="E113" s="27" t="s">
        <v>80</v>
      </c>
      <c r="F113" s="27" t="s">
        <v>81</v>
      </c>
      <c r="G113" s="27" t="s">
        <v>82</v>
      </c>
      <c r="H113" s="27" t="s">
        <v>83</v>
      </c>
      <c r="I113" s="27" t="s">
        <v>92</v>
      </c>
      <c r="J113" s="27" t="s">
        <v>93</v>
      </c>
      <c r="K113" s="27" t="s">
        <v>110</v>
      </c>
      <c r="L113" s="27" t="s">
        <v>111</v>
      </c>
      <c r="M113" s="28"/>
      <c r="N113" s="28"/>
      <c r="O113" s="28"/>
    </row>
    <row r="114" spans="2:15">
      <c r="B114" s="26" t="s">
        <v>407</v>
      </c>
      <c r="C114" s="26" t="s">
        <v>78</v>
      </c>
      <c r="D114" s="26" t="s">
        <v>79</v>
      </c>
      <c r="E114" s="27" t="s">
        <v>80</v>
      </c>
      <c r="F114" s="27" t="s">
        <v>81</v>
      </c>
      <c r="G114" s="27" t="s">
        <v>82</v>
      </c>
      <c r="H114" s="27" t="s">
        <v>83</v>
      </c>
      <c r="I114" s="27" t="s">
        <v>94</v>
      </c>
      <c r="J114" s="27" t="s">
        <v>95</v>
      </c>
      <c r="K114" s="27" t="s">
        <v>110</v>
      </c>
      <c r="L114" s="27" t="s">
        <v>111</v>
      </c>
      <c r="M114" s="28"/>
      <c r="N114" s="28"/>
      <c r="O114" s="28"/>
    </row>
    <row r="115" spans="2:15">
      <c r="B115" s="26" t="s">
        <v>407</v>
      </c>
      <c r="C115" s="26" t="s">
        <v>78</v>
      </c>
      <c r="D115" s="26" t="s">
        <v>79</v>
      </c>
      <c r="E115" s="27" t="s">
        <v>80</v>
      </c>
      <c r="F115" s="27" t="s">
        <v>81</v>
      </c>
      <c r="G115" s="27" t="s">
        <v>82</v>
      </c>
      <c r="H115" s="27" t="s">
        <v>83</v>
      </c>
      <c r="I115" s="27" t="s">
        <v>96</v>
      </c>
      <c r="J115" s="27" t="s">
        <v>97</v>
      </c>
      <c r="K115" s="27" t="s">
        <v>110</v>
      </c>
      <c r="L115" s="27" t="s">
        <v>111</v>
      </c>
      <c r="M115" s="28"/>
      <c r="N115" s="28"/>
      <c r="O115" s="28"/>
    </row>
    <row r="116" spans="2:15">
      <c r="B116" s="26" t="s">
        <v>407</v>
      </c>
      <c r="C116" s="26" t="s">
        <v>78</v>
      </c>
      <c r="D116" s="26" t="s">
        <v>79</v>
      </c>
      <c r="E116" s="27" t="s">
        <v>80</v>
      </c>
      <c r="F116" s="27" t="s">
        <v>81</v>
      </c>
      <c r="G116" s="27" t="s">
        <v>82</v>
      </c>
      <c r="H116" s="27" t="s">
        <v>83</v>
      </c>
      <c r="I116" s="27" t="s">
        <v>98</v>
      </c>
      <c r="J116" s="27" t="s">
        <v>99</v>
      </c>
      <c r="K116" s="27" t="s">
        <v>110</v>
      </c>
      <c r="L116" s="27" t="s">
        <v>111</v>
      </c>
      <c r="M116" s="28"/>
      <c r="N116" s="28"/>
      <c r="O116" s="28"/>
    </row>
    <row r="117" spans="2:15">
      <c r="B117" s="26" t="s">
        <v>407</v>
      </c>
      <c r="C117" s="26" t="s">
        <v>78</v>
      </c>
      <c r="D117" s="26" t="s">
        <v>79</v>
      </c>
      <c r="E117" s="27" t="s">
        <v>80</v>
      </c>
      <c r="F117" s="27" t="s">
        <v>81</v>
      </c>
      <c r="G117" s="27" t="s">
        <v>82</v>
      </c>
      <c r="H117" s="27" t="s">
        <v>83</v>
      </c>
      <c r="I117" s="27" t="s">
        <v>100</v>
      </c>
      <c r="J117" s="27" t="s">
        <v>101</v>
      </c>
      <c r="K117" s="27" t="s">
        <v>110</v>
      </c>
      <c r="L117" s="27" t="s">
        <v>111</v>
      </c>
      <c r="M117" s="28"/>
      <c r="N117" s="28"/>
      <c r="O117" s="28"/>
    </row>
    <row r="118" spans="2:15">
      <c r="B118" s="26" t="s">
        <v>407</v>
      </c>
      <c r="C118" s="26" t="s">
        <v>78</v>
      </c>
      <c r="D118" s="26" t="s">
        <v>79</v>
      </c>
      <c r="E118" s="27" t="s">
        <v>80</v>
      </c>
      <c r="F118" s="27" t="s">
        <v>81</v>
      </c>
      <c r="G118" s="27" t="s">
        <v>102</v>
      </c>
      <c r="H118" s="27" t="s">
        <v>103</v>
      </c>
      <c r="I118" s="27" t="s">
        <v>104</v>
      </c>
      <c r="J118" s="27" t="s">
        <v>105</v>
      </c>
      <c r="K118" s="27" t="s">
        <v>110</v>
      </c>
      <c r="L118" s="27" t="s">
        <v>111</v>
      </c>
      <c r="M118" s="28"/>
      <c r="N118" s="28"/>
      <c r="O118" s="28"/>
    </row>
    <row r="119" spans="2:15">
      <c r="B119" s="26" t="s">
        <v>407</v>
      </c>
      <c r="C119" s="26" t="s">
        <v>78</v>
      </c>
      <c r="D119" s="26" t="s">
        <v>79</v>
      </c>
      <c r="E119" s="27" t="s">
        <v>80</v>
      </c>
      <c r="F119" s="27" t="s">
        <v>81</v>
      </c>
      <c r="G119" s="27" t="s">
        <v>82</v>
      </c>
      <c r="H119" s="27" t="s">
        <v>83</v>
      </c>
      <c r="I119" s="27" t="s">
        <v>84</v>
      </c>
      <c r="J119" s="27" t="s">
        <v>85</v>
      </c>
      <c r="K119" s="27" t="s">
        <v>112</v>
      </c>
      <c r="L119" s="27" t="s">
        <v>113</v>
      </c>
      <c r="M119" s="28"/>
      <c r="N119" s="28"/>
      <c r="O119" s="28"/>
    </row>
    <row r="120" spans="2:15">
      <c r="B120" s="26" t="s">
        <v>407</v>
      </c>
      <c r="C120" s="26" t="s">
        <v>78</v>
      </c>
      <c r="D120" s="26" t="s">
        <v>79</v>
      </c>
      <c r="E120" s="27" t="s">
        <v>80</v>
      </c>
      <c r="F120" s="27" t="s">
        <v>81</v>
      </c>
      <c r="G120" s="27" t="s">
        <v>82</v>
      </c>
      <c r="H120" s="27" t="s">
        <v>83</v>
      </c>
      <c r="I120" s="27" t="s">
        <v>88</v>
      </c>
      <c r="J120" s="27" t="s">
        <v>89</v>
      </c>
      <c r="K120" s="27" t="s">
        <v>112</v>
      </c>
      <c r="L120" s="27" t="s">
        <v>113</v>
      </c>
      <c r="M120" s="28"/>
      <c r="N120" s="28"/>
      <c r="O120" s="28"/>
    </row>
    <row r="121" spans="2:15">
      <c r="B121" s="26" t="s">
        <v>407</v>
      </c>
      <c r="C121" s="26" t="s">
        <v>78</v>
      </c>
      <c r="D121" s="26" t="s">
        <v>79</v>
      </c>
      <c r="E121" s="27" t="s">
        <v>80</v>
      </c>
      <c r="F121" s="27" t="s">
        <v>81</v>
      </c>
      <c r="G121" s="27" t="s">
        <v>82</v>
      </c>
      <c r="H121" s="27" t="s">
        <v>83</v>
      </c>
      <c r="I121" s="27" t="s">
        <v>90</v>
      </c>
      <c r="J121" s="27" t="s">
        <v>91</v>
      </c>
      <c r="K121" s="27" t="s">
        <v>112</v>
      </c>
      <c r="L121" s="27" t="s">
        <v>113</v>
      </c>
      <c r="M121" s="28"/>
      <c r="N121" s="28"/>
      <c r="O121" s="28"/>
    </row>
    <row r="122" spans="2:15">
      <c r="B122" s="26" t="s">
        <v>407</v>
      </c>
      <c r="C122" s="26" t="s">
        <v>78</v>
      </c>
      <c r="D122" s="26" t="s">
        <v>79</v>
      </c>
      <c r="E122" s="27" t="s">
        <v>80</v>
      </c>
      <c r="F122" s="27" t="s">
        <v>81</v>
      </c>
      <c r="G122" s="27" t="s">
        <v>82</v>
      </c>
      <c r="H122" s="27" t="s">
        <v>83</v>
      </c>
      <c r="I122" s="27" t="s">
        <v>92</v>
      </c>
      <c r="J122" s="27" t="s">
        <v>93</v>
      </c>
      <c r="K122" s="27" t="s">
        <v>112</v>
      </c>
      <c r="L122" s="27" t="s">
        <v>113</v>
      </c>
      <c r="M122" s="28"/>
      <c r="N122" s="28"/>
      <c r="O122" s="28"/>
    </row>
    <row r="123" spans="2:15">
      <c r="B123" s="26" t="s">
        <v>407</v>
      </c>
      <c r="C123" s="26" t="s">
        <v>78</v>
      </c>
      <c r="D123" s="26" t="s">
        <v>79</v>
      </c>
      <c r="E123" s="27" t="s">
        <v>80</v>
      </c>
      <c r="F123" s="27" t="s">
        <v>81</v>
      </c>
      <c r="G123" s="27" t="s">
        <v>82</v>
      </c>
      <c r="H123" s="27" t="s">
        <v>83</v>
      </c>
      <c r="I123" s="27" t="s">
        <v>94</v>
      </c>
      <c r="J123" s="27" t="s">
        <v>95</v>
      </c>
      <c r="K123" s="27" t="s">
        <v>112</v>
      </c>
      <c r="L123" s="27" t="s">
        <v>113</v>
      </c>
      <c r="M123" s="28"/>
      <c r="N123" s="28"/>
      <c r="O123" s="28"/>
    </row>
    <row r="124" spans="2:15">
      <c r="B124" s="26" t="s">
        <v>407</v>
      </c>
      <c r="C124" s="26" t="s">
        <v>78</v>
      </c>
      <c r="D124" s="26" t="s">
        <v>79</v>
      </c>
      <c r="E124" s="27" t="s">
        <v>80</v>
      </c>
      <c r="F124" s="27" t="s">
        <v>81</v>
      </c>
      <c r="G124" s="27" t="s">
        <v>82</v>
      </c>
      <c r="H124" s="27" t="s">
        <v>83</v>
      </c>
      <c r="I124" s="27" t="s">
        <v>96</v>
      </c>
      <c r="J124" s="27" t="s">
        <v>97</v>
      </c>
      <c r="K124" s="27" t="s">
        <v>112</v>
      </c>
      <c r="L124" s="27" t="s">
        <v>113</v>
      </c>
      <c r="M124" s="28"/>
      <c r="N124" s="28"/>
      <c r="O124" s="28"/>
    </row>
    <row r="125" spans="2:15">
      <c r="B125" s="26" t="s">
        <v>407</v>
      </c>
      <c r="C125" s="26" t="s">
        <v>78</v>
      </c>
      <c r="D125" s="26" t="s">
        <v>79</v>
      </c>
      <c r="E125" s="27" t="s">
        <v>80</v>
      </c>
      <c r="F125" s="27" t="s">
        <v>81</v>
      </c>
      <c r="G125" s="27" t="s">
        <v>82</v>
      </c>
      <c r="H125" s="27" t="s">
        <v>83</v>
      </c>
      <c r="I125" s="27" t="s">
        <v>98</v>
      </c>
      <c r="J125" s="27" t="s">
        <v>99</v>
      </c>
      <c r="K125" s="27" t="s">
        <v>112</v>
      </c>
      <c r="L125" s="27" t="s">
        <v>113</v>
      </c>
      <c r="M125" s="28"/>
      <c r="N125" s="28"/>
      <c r="O125" s="28"/>
    </row>
    <row r="126" spans="2:15">
      <c r="B126" s="26" t="s">
        <v>407</v>
      </c>
      <c r="C126" s="26" t="s">
        <v>78</v>
      </c>
      <c r="D126" s="26" t="s">
        <v>79</v>
      </c>
      <c r="E126" s="27" t="s">
        <v>80</v>
      </c>
      <c r="F126" s="27" t="s">
        <v>81</v>
      </c>
      <c r="G126" s="27" t="s">
        <v>82</v>
      </c>
      <c r="H126" s="27" t="s">
        <v>83</v>
      </c>
      <c r="I126" s="27" t="s">
        <v>100</v>
      </c>
      <c r="J126" s="27" t="s">
        <v>101</v>
      </c>
      <c r="K126" s="27" t="s">
        <v>112</v>
      </c>
      <c r="L126" s="27" t="s">
        <v>113</v>
      </c>
      <c r="M126" s="28"/>
      <c r="N126" s="28"/>
      <c r="O126" s="28"/>
    </row>
    <row r="127" spans="2:15">
      <c r="B127" s="26" t="s">
        <v>407</v>
      </c>
      <c r="C127" s="26" t="s">
        <v>78</v>
      </c>
      <c r="D127" s="26" t="s">
        <v>79</v>
      </c>
      <c r="E127" s="27" t="s">
        <v>80</v>
      </c>
      <c r="F127" s="27" t="s">
        <v>81</v>
      </c>
      <c r="G127" s="27" t="s">
        <v>82</v>
      </c>
      <c r="H127" s="27" t="s">
        <v>83</v>
      </c>
      <c r="I127" s="27" t="s">
        <v>84</v>
      </c>
      <c r="J127" s="27" t="s">
        <v>85</v>
      </c>
      <c r="K127" s="27" t="s">
        <v>120</v>
      </c>
      <c r="L127" s="27" t="s">
        <v>121</v>
      </c>
      <c r="M127" s="28"/>
      <c r="N127" s="28"/>
      <c r="O127" s="28"/>
    </row>
    <row r="128" spans="2:15">
      <c r="B128" s="26" t="s">
        <v>407</v>
      </c>
      <c r="C128" s="26" t="s">
        <v>78</v>
      </c>
      <c r="D128" s="26" t="s">
        <v>79</v>
      </c>
      <c r="E128" s="27" t="s">
        <v>80</v>
      </c>
      <c r="F128" s="27" t="s">
        <v>81</v>
      </c>
      <c r="G128" s="27" t="s">
        <v>82</v>
      </c>
      <c r="H128" s="27" t="s">
        <v>83</v>
      </c>
      <c r="I128" s="27" t="s">
        <v>88</v>
      </c>
      <c r="J128" s="27" t="s">
        <v>89</v>
      </c>
      <c r="K128" s="27" t="s">
        <v>120</v>
      </c>
      <c r="L128" s="27" t="s">
        <v>121</v>
      </c>
      <c r="M128" s="28"/>
      <c r="N128" s="28"/>
      <c r="O128" s="28"/>
    </row>
    <row r="129" spans="2:15">
      <c r="B129" s="26" t="s">
        <v>407</v>
      </c>
      <c r="C129" s="26" t="s">
        <v>78</v>
      </c>
      <c r="D129" s="26" t="s">
        <v>79</v>
      </c>
      <c r="E129" s="27" t="s">
        <v>80</v>
      </c>
      <c r="F129" s="27" t="s">
        <v>81</v>
      </c>
      <c r="G129" s="27" t="s">
        <v>82</v>
      </c>
      <c r="H129" s="27" t="s">
        <v>83</v>
      </c>
      <c r="I129" s="27" t="s">
        <v>90</v>
      </c>
      <c r="J129" s="27" t="s">
        <v>91</v>
      </c>
      <c r="K129" s="27" t="s">
        <v>120</v>
      </c>
      <c r="L129" s="27" t="s">
        <v>121</v>
      </c>
      <c r="M129" s="28"/>
      <c r="N129" s="28"/>
      <c r="O129" s="28"/>
    </row>
    <row r="130" spans="2:15">
      <c r="B130" s="26" t="s">
        <v>407</v>
      </c>
      <c r="C130" s="26" t="s">
        <v>78</v>
      </c>
      <c r="D130" s="26" t="s">
        <v>79</v>
      </c>
      <c r="E130" s="27" t="s">
        <v>80</v>
      </c>
      <c r="F130" s="27" t="s">
        <v>81</v>
      </c>
      <c r="G130" s="27" t="s">
        <v>82</v>
      </c>
      <c r="H130" s="27" t="s">
        <v>83</v>
      </c>
      <c r="I130" s="27" t="s">
        <v>92</v>
      </c>
      <c r="J130" s="27" t="s">
        <v>93</v>
      </c>
      <c r="K130" s="27" t="s">
        <v>120</v>
      </c>
      <c r="L130" s="27" t="s">
        <v>121</v>
      </c>
      <c r="M130" s="28"/>
      <c r="N130" s="28"/>
      <c r="O130" s="28"/>
    </row>
    <row r="131" spans="2:15">
      <c r="B131" s="26" t="s">
        <v>407</v>
      </c>
      <c r="C131" s="26" t="s">
        <v>78</v>
      </c>
      <c r="D131" s="26" t="s">
        <v>79</v>
      </c>
      <c r="E131" s="27" t="s">
        <v>80</v>
      </c>
      <c r="F131" s="27" t="s">
        <v>81</v>
      </c>
      <c r="G131" s="27" t="s">
        <v>82</v>
      </c>
      <c r="H131" s="27" t="s">
        <v>83</v>
      </c>
      <c r="I131" s="27" t="s">
        <v>94</v>
      </c>
      <c r="J131" s="27" t="s">
        <v>95</v>
      </c>
      <c r="K131" s="27" t="s">
        <v>120</v>
      </c>
      <c r="L131" s="27" t="s">
        <v>121</v>
      </c>
      <c r="M131" s="28"/>
      <c r="N131" s="28"/>
      <c r="O131" s="28"/>
    </row>
    <row r="132" spans="2:15">
      <c r="B132" s="26" t="s">
        <v>407</v>
      </c>
      <c r="C132" s="26" t="s">
        <v>78</v>
      </c>
      <c r="D132" s="26" t="s">
        <v>79</v>
      </c>
      <c r="E132" s="27" t="s">
        <v>80</v>
      </c>
      <c r="F132" s="27" t="s">
        <v>81</v>
      </c>
      <c r="G132" s="27" t="s">
        <v>82</v>
      </c>
      <c r="H132" s="27" t="s">
        <v>83</v>
      </c>
      <c r="I132" s="27" t="s">
        <v>96</v>
      </c>
      <c r="J132" s="27" t="s">
        <v>97</v>
      </c>
      <c r="K132" s="27" t="s">
        <v>120</v>
      </c>
      <c r="L132" s="27" t="s">
        <v>121</v>
      </c>
      <c r="M132" s="28"/>
      <c r="N132" s="28"/>
      <c r="O132" s="28"/>
    </row>
    <row r="133" spans="2:15">
      <c r="B133" s="26" t="s">
        <v>407</v>
      </c>
      <c r="C133" s="26" t="s">
        <v>78</v>
      </c>
      <c r="D133" s="26" t="s">
        <v>79</v>
      </c>
      <c r="E133" s="27" t="s">
        <v>80</v>
      </c>
      <c r="F133" s="27" t="s">
        <v>81</v>
      </c>
      <c r="G133" s="27" t="s">
        <v>82</v>
      </c>
      <c r="H133" s="27" t="s">
        <v>83</v>
      </c>
      <c r="I133" s="27" t="s">
        <v>98</v>
      </c>
      <c r="J133" s="27" t="s">
        <v>99</v>
      </c>
      <c r="K133" s="27" t="s">
        <v>120</v>
      </c>
      <c r="L133" s="27" t="s">
        <v>121</v>
      </c>
      <c r="M133" s="28"/>
      <c r="N133" s="28"/>
      <c r="O133" s="28"/>
    </row>
    <row r="134" spans="2:15">
      <c r="B134" s="26" t="s">
        <v>407</v>
      </c>
      <c r="C134" s="26" t="s">
        <v>78</v>
      </c>
      <c r="D134" s="26" t="s">
        <v>79</v>
      </c>
      <c r="E134" s="27" t="s">
        <v>80</v>
      </c>
      <c r="F134" s="27" t="s">
        <v>81</v>
      </c>
      <c r="G134" s="27" t="s">
        <v>82</v>
      </c>
      <c r="H134" s="27" t="s">
        <v>83</v>
      </c>
      <c r="I134" s="27" t="s">
        <v>100</v>
      </c>
      <c r="J134" s="27" t="s">
        <v>101</v>
      </c>
      <c r="K134" s="27" t="s">
        <v>120</v>
      </c>
      <c r="L134" s="27" t="s">
        <v>121</v>
      </c>
      <c r="M134" s="28"/>
      <c r="N134" s="28"/>
      <c r="O134" s="28"/>
    </row>
    <row r="135" spans="2:15">
      <c r="B135" s="26" t="s">
        <v>407</v>
      </c>
      <c r="C135" s="26" t="s">
        <v>78</v>
      </c>
      <c r="D135" s="26" t="s">
        <v>79</v>
      </c>
      <c r="E135" s="27" t="s">
        <v>80</v>
      </c>
      <c r="F135" s="27" t="s">
        <v>81</v>
      </c>
      <c r="G135" s="27" t="s">
        <v>82</v>
      </c>
      <c r="H135" s="27" t="s">
        <v>83</v>
      </c>
      <c r="I135" s="27" t="s">
        <v>84</v>
      </c>
      <c r="J135" s="27" t="s">
        <v>85</v>
      </c>
      <c r="K135" s="27" t="s">
        <v>122</v>
      </c>
      <c r="L135" s="27" t="s">
        <v>123</v>
      </c>
      <c r="M135" s="28"/>
      <c r="N135" s="28"/>
      <c r="O135" s="28"/>
    </row>
    <row r="136" spans="2:15">
      <c r="B136" s="26" t="s">
        <v>407</v>
      </c>
      <c r="C136" s="26" t="s">
        <v>78</v>
      </c>
      <c r="D136" s="26" t="s">
        <v>79</v>
      </c>
      <c r="E136" s="27" t="s">
        <v>80</v>
      </c>
      <c r="F136" s="27" t="s">
        <v>81</v>
      </c>
      <c r="G136" s="27" t="s">
        <v>82</v>
      </c>
      <c r="H136" s="27" t="s">
        <v>83</v>
      </c>
      <c r="I136" s="27" t="s">
        <v>88</v>
      </c>
      <c r="J136" s="27" t="s">
        <v>89</v>
      </c>
      <c r="K136" s="27" t="s">
        <v>122</v>
      </c>
      <c r="L136" s="27" t="s">
        <v>123</v>
      </c>
      <c r="M136" s="28"/>
      <c r="N136" s="28"/>
      <c r="O136" s="28"/>
    </row>
    <row r="137" spans="2:15">
      <c r="B137" s="26" t="s">
        <v>407</v>
      </c>
      <c r="C137" s="26" t="s">
        <v>78</v>
      </c>
      <c r="D137" s="26" t="s">
        <v>79</v>
      </c>
      <c r="E137" s="27" t="s">
        <v>80</v>
      </c>
      <c r="F137" s="27" t="s">
        <v>81</v>
      </c>
      <c r="G137" s="27" t="s">
        <v>82</v>
      </c>
      <c r="H137" s="27" t="s">
        <v>83</v>
      </c>
      <c r="I137" s="27" t="s">
        <v>124</v>
      </c>
      <c r="J137" s="27" t="s">
        <v>125</v>
      </c>
      <c r="K137" s="27" t="s">
        <v>122</v>
      </c>
      <c r="L137" s="27" t="s">
        <v>123</v>
      </c>
      <c r="M137" s="28"/>
      <c r="N137" s="28"/>
      <c r="O137" s="28"/>
    </row>
    <row r="138" spans="2:15">
      <c r="B138" s="26" t="s">
        <v>407</v>
      </c>
      <c r="C138" s="26" t="s">
        <v>78</v>
      </c>
      <c r="D138" s="26" t="s">
        <v>79</v>
      </c>
      <c r="E138" s="27" t="s">
        <v>80</v>
      </c>
      <c r="F138" s="27" t="s">
        <v>81</v>
      </c>
      <c r="G138" s="27" t="s">
        <v>82</v>
      </c>
      <c r="H138" s="27" t="s">
        <v>83</v>
      </c>
      <c r="I138" s="27" t="s">
        <v>90</v>
      </c>
      <c r="J138" s="27" t="s">
        <v>91</v>
      </c>
      <c r="K138" s="27" t="s">
        <v>122</v>
      </c>
      <c r="L138" s="27" t="s">
        <v>123</v>
      </c>
      <c r="M138" s="28"/>
      <c r="N138" s="28"/>
      <c r="O138" s="28"/>
    </row>
    <row r="139" spans="2:15">
      <c r="B139" s="26" t="s">
        <v>407</v>
      </c>
      <c r="C139" s="26" t="s">
        <v>78</v>
      </c>
      <c r="D139" s="26" t="s">
        <v>79</v>
      </c>
      <c r="E139" s="27" t="s">
        <v>80</v>
      </c>
      <c r="F139" s="27" t="s">
        <v>81</v>
      </c>
      <c r="G139" s="27" t="s">
        <v>82</v>
      </c>
      <c r="H139" s="27" t="s">
        <v>83</v>
      </c>
      <c r="I139" s="27" t="s">
        <v>92</v>
      </c>
      <c r="J139" s="27" t="s">
        <v>93</v>
      </c>
      <c r="K139" s="27" t="s">
        <v>122</v>
      </c>
      <c r="L139" s="27" t="s">
        <v>123</v>
      </c>
      <c r="M139" s="28"/>
      <c r="N139" s="28"/>
      <c r="O139" s="28"/>
    </row>
    <row r="140" spans="2:15">
      <c r="B140" s="26" t="s">
        <v>407</v>
      </c>
      <c r="C140" s="26" t="s">
        <v>78</v>
      </c>
      <c r="D140" s="26" t="s">
        <v>79</v>
      </c>
      <c r="E140" s="27" t="s">
        <v>80</v>
      </c>
      <c r="F140" s="27" t="s">
        <v>81</v>
      </c>
      <c r="G140" s="27" t="s">
        <v>82</v>
      </c>
      <c r="H140" s="27" t="s">
        <v>83</v>
      </c>
      <c r="I140" s="27" t="s">
        <v>94</v>
      </c>
      <c r="J140" s="27" t="s">
        <v>95</v>
      </c>
      <c r="K140" s="27" t="s">
        <v>122</v>
      </c>
      <c r="L140" s="27" t="s">
        <v>123</v>
      </c>
      <c r="M140" s="28"/>
      <c r="N140" s="28"/>
      <c r="O140" s="28"/>
    </row>
    <row r="141" spans="2:15">
      <c r="B141" s="26" t="s">
        <v>407</v>
      </c>
      <c r="C141" s="26" t="s">
        <v>78</v>
      </c>
      <c r="D141" s="26" t="s">
        <v>79</v>
      </c>
      <c r="E141" s="27" t="s">
        <v>80</v>
      </c>
      <c r="F141" s="27" t="s">
        <v>81</v>
      </c>
      <c r="G141" s="27" t="s">
        <v>82</v>
      </c>
      <c r="H141" s="27" t="s">
        <v>83</v>
      </c>
      <c r="I141" s="27" t="s">
        <v>96</v>
      </c>
      <c r="J141" s="27" t="s">
        <v>97</v>
      </c>
      <c r="K141" s="27" t="s">
        <v>122</v>
      </c>
      <c r="L141" s="27" t="s">
        <v>123</v>
      </c>
      <c r="M141" s="28"/>
      <c r="N141" s="28"/>
      <c r="O141" s="28"/>
    </row>
    <row r="142" spans="2:15">
      <c r="B142" s="26" t="s">
        <v>407</v>
      </c>
      <c r="C142" s="26" t="s">
        <v>78</v>
      </c>
      <c r="D142" s="26" t="s">
        <v>79</v>
      </c>
      <c r="E142" s="27" t="s">
        <v>80</v>
      </c>
      <c r="F142" s="27" t="s">
        <v>81</v>
      </c>
      <c r="G142" s="27" t="s">
        <v>82</v>
      </c>
      <c r="H142" s="27" t="s">
        <v>83</v>
      </c>
      <c r="I142" s="27" t="s">
        <v>98</v>
      </c>
      <c r="J142" s="27" t="s">
        <v>99</v>
      </c>
      <c r="K142" s="27" t="s">
        <v>122</v>
      </c>
      <c r="L142" s="27" t="s">
        <v>123</v>
      </c>
      <c r="M142" s="28"/>
      <c r="N142" s="28"/>
      <c r="O142" s="28"/>
    </row>
    <row r="143" spans="2:15">
      <c r="B143" s="26" t="s">
        <v>407</v>
      </c>
      <c r="C143" s="26" t="s">
        <v>78</v>
      </c>
      <c r="D143" s="26" t="s">
        <v>79</v>
      </c>
      <c r="E143" s="27" t="s">
        <v>80</v>
      </c>
      <c r="F143" s="27" t="s">
        <v>81</v>
      </c>
      <c r="G143" s="27" t="s">
        <v>82</v>
      </c>
      <c r="H143" s="27" t="s">
        <v>83</v>
      </c>
      <c r="I143" s="27" t="s">
        <v>100</v>
      </c>
      <c r="J143" s="27" t="s">
        <v>101</v>
      </c>
      <c r="K143" s="27" t="s">
        <v>122</v>
      </c>
      <c r="L143" s="27" t="s">
        <v>123</v>
      </c>
      <c r="M143" s="28"/>
      <c r="N143" s="28"/>
      <c r="O143" s="28"/>
    </row>
    <row r="144" spans="2:15">
      <c r="B144" s="26" t="s">
        <v>407</v>
      </c>
      <c r="C144" s="26" t="s">
        <v>78</v>
      </c>
      <c r="D144" s="26" t="s">
        <v>79</v>
      </c>
      <c r="E144" s="27" t="s">
        <v>80</v>
      </c>
      <c r="F144" s="27" t="s">
        <v>81</v>
      </c>
      <c r="G144" s="27" t="s">
        <v>82</v>
      </c>
      <c r="H144" s="27" t="s">
        <v>83</v>
      </c>
      <c r="I144" s="27" t="s">
        <v>84</v>
      </c>
      <c r="J144" s="27" t="s">
        <v>85</v>
      </c>
      <c r="K144" s="27" t="s">
        <v>126</v>
      </c>
      <c r="L144" s="27" t="s">
        <v>127</v>
      </c>
      <c r="M144" s="28"/>
      <c r="N144" s="28"/>
      <c r="O144" s="28"/>
    </row>
    <row r="145" spans="1:15">
      <c r="B145" s="26" t="s">
        <v>407</v>
      </c>
      <c r="C145" s="26" t="s">
        <v>78</v>
      </c>
      <c r="D145" s="26" t="s">
        <v>79</v>
      </c>
      <c r="E145" s="27" t="s">
        <v>80</v>
      </c>
      <c r="F145" s="27" t="s">
        <v>81</v>
      </c>
      <c r="G145" s="27" t="s">
        <v>82</v>
      </c>
      <c r="H145" s="27" t="s">
        <v>83</v>
      </c>
      <c r="I145" s="27" t="s">
        <v>88</v>
      </c>
      <c r="J145" s="27" t="s">
        <v>89</v>
      </c>
      <c r="K145" s="27" t="s">
        <v>126</v>
      </c>
      <c r="L145" s="27" t="s">
        <v>127</v>
      </c>
      <c r="M145" s="28"/>
      <c r="N145" s="28"/>
      <c r="O145" s="28"/>
    </row>
    <row r="146" spans="1:15">
      <c r="B146" s="26" t="s">
        <v>407</v>
      </c>
      <c r="C146" s="26" t="s">
        <v>78</v>
      </c>
      <c r="D146" s="26" t="s">
        <v>79</v>
      </c>
      <c r="E146" s="27" t="s">
        <v>80</v>
      </c>
      <c r="F146" s="27" t="s">
        <v>81</v>
      </c>
      <c r="G146" s="27" t="s">
        <v>82</v>
      </c>
      <c r="H146" s="27" t="s">
        <v>83</v>
      </c>
      <c r="I146" s="27" t="s">
        <v>90</v>
      </c>
      <c r="J146" s="27" t="s">
        <v>91</v>
      </c>
      <c r="K146" s="27" t="s">
        <v>126</v>
      </c>
      <c r="L146" s="27" t="s">
        <v>127</v>
      </c>
      <c r="M146" s="28"/>
      <c r="N146" s="28"/>
      <c r="O146" s="28"/>
    </row>
    <row r="147" spans="1:15">
      <c r="B147" s="26" t="s">
        <v>407</v>
      </c>
      <c r="C147" s="26" t="s">
        <v>78</v>
      </c>
      <c r="D147" s="26" t="s">
        <v>79</v>
      </c>
      <c r="E147" s="27" t="s">
        <v>80</v>
      </c>
      <c r="F147" s="27" t="s">
        <v>81</v>
      </c>
      <c r="G147" s="27" t="s">
        <v>82</v>
      </c>
      <c r="H147" s="27" t="s">
        <v>83</v>
      </c>
      <c r="I147" s="27" t="s">
        <v>92</v>
      </c>
      <c r="J147" s="27" t="s">
        <v>93</v>
      </c>
      <c r="K147" s="27" t="s">
        <v>126</v>
      </c>
      <c r="L147" s="27" t="s">
        <v>127</v>
      </c>
      <c r="M147" s="28"/>
      <c r="N147" s="28"/>
      <c r="O147" s="28"/>
    </row>
    <row r="148" spans="1:15">
      <c r="B148" s="26" t="s">
        <v>407</v>
      </c>
      <c r="C148" s="26" t="s">
        <v>78</v>
      </c>
      <c r="D148" s="26" t="s">
        <v>79</v>
      </c>
      <c r="E148" s="27" t="s">
        <v>80</v>
      </c>
      <c r="F148" s="27" t="s">
        <v>81</v>
      </c>
      <c r="G148" s="27" t="s">
        <v>82</v>
      </c>
      <c r="H148" s="27" t="s">
        <v>83</v>
      </c>
      <c r="I148" s="27" t="s">
        <v>94</v>
      </c>
      <c r="J148" s="27" t="s">
        <v>95</v>
      </c>
      <c r="K148" s="27" t="s">
        <v>126</v>
      </c>
      <c r="L148" s="27" t="s">
        <v>127</v>
      </c>
      <c r="M148" s="28"/>
      <c r="N148" s="28"/>
      <c r="O148" s="28"/>
    </row>
    <row r="149" spans="1:15">
      <c r="B149" s="26" t="s">
        <v>407</v>
      </c>
      <c r="C149" s="26" t="s">
        <v>78</v>
      </c>
      <c r="D149" s="26" t="s">
        <v>79</v>
      </c>
      <c r="E149" s="27" t="s">
        <v>80</v>
      </c>
      <c r="F149" s="27" t="s">
        <v>81</v>
      </c>
      <c r="G149" s="27" t="s">
        <v>82</v>
      </c>
      <c r="H149" s="27" t="s">
        <v>83</v>
      </c>
      <c r="I149" s="27" t="s">
        <v>96</v>
      </c>
      <c r="J149" s="27" t="s">
        <v>97</v>
      </c>
      <c r="K149" s="27" t="s">
        <v>126</v>
      </c>
      <c r="L149" s="27" t="s">
        <v>127</v>
      </c>
      <c r="M149" s="28"/>
      <c r="N149" s="28"/>
      <c r="O149" s="28"/>
    </row>
    <row r="150" spans="1:15">
      <c r="B150" s="26" t="s">
        <v>407</v>
      </c>
      <c r="C150" s="26" t="s">
        <v>78</v>
      </c>
      <c r="D150" s="26" t="s">
        <v>79</v>
      </c>
      <c r="E150" s="27" t="s">
        <v>80</v>
      </c>
      <c r="F150" s="27" t="s">
        <v>81</v>
      </c>
      <c r="G150" s="27" t="s">
        <v>82</v>
      </c>
      <c r="H150" s="27" t="s">
        <v>83</v>
      </c>
      <c r="I150" s="27" t="s">
        <v>128</v>
      </c>
      <c r="J150" s="27" t="s">
        <v>129</v>
      </c>
      <c r="K150" s="27" t="s">
        <v>126</v>
      </c>
      <c r="L150" s="27" t="s">
        <v>127</v>
      </c>
      <c r="M150" s="28"/>
      <c r="N150" s="28"/>
      <c r="O150" s="28"/>
    </row>
    <row r="151" spans="1:15">
      <c r="B151" s="26" t="s">
        <v>407</v>
      </c>
      <c r="C151" s="26" t="s">
        <v>78</v>
      </c>
      <c r="D151" s="26" t="s">
        <v>79</v>
      </c>
      <c r="E151" s="27" t="s">
        <v>80</v>
      </c>
      <c r="F151" s="27" t="s">
        <v>81</v>
      </c>
      <c r="G151" s="27" t="s">
        <v>82</v>
      </c>
      <c r="H151" s="27" t="s">
        <v>83</v>
      </c>
      <c r="I151" s="27" t="s">
        <v>98</v>
      </c>
      <c r="J151" s="27" t="s">
        <v>99</v>
      </c>
      <c r="K151" s="27" t="s">
        <v>126</v>
      </c>
      <c r="L151" s="27" t="s">
        <v>127</v>
      </c>
      <c r="M151" s="28"/>
      <c r="N151" s="28"/>
      <c r="O151" s="28"/>
    </row>
    <row r="152" spans="1:15">
      <c r="B152" s="26" t="s">
        <v>407</v>
      </c>
      <c r="C152" s="26" t="s">
        <v>78</v>
      </c>
      <c r="D152" s="26" t="s">
        <v>79</v>
      </c>
      <c r="E152" s="27" t="s">
        <v>80</v>
      </c>
      <c r="F152" s="27" t="s">
        <v>81</v>
      </c>
      <c r="G152" s="27" t="s">
        <v>82</v>
      </c>
      <c r="H152" s="27" t="s">
        <v>83</v>
      </c>
      <c r="I152" s="27" t="s">
        <v>100</v>
      </c>
      <c r="J152" s="27" t="s">
        <v>101</v>
      </c>
      <c r="K152" s="27" t="s">
        <v>126</v>
      </c>
      <c r="L152" s="27" t="s">
        <v>127</v>
      </c>
      <c r="M152" s="28"/>
      <c r="N152" s="28"/>
      <c r="O152" s="28"/>
    </row>
    <row r="153" spans="1:15">
      <c r="B153" s="26" t="s">
        <v>407</v>
      </c>
      <c r="C153" s="26" t="s">
        <v>78</v>
      </c>
      <c r="D153" s="26" t="s">
        <v>79</v>
      </c>
      <c r="E153" s="27" t="s">
        <v>80</v>
      </c>
      <c r="F153" s="27" t="s">
        <v>81</v>
      </c>
      <c r="G153" s="27" t="s">
        <v>82</v>
      </c>
      <c r="H153" s="27" t="s">
        <v>83</v>
      </c>
      <c r="I153" s="27" t="s">
        <v>84</v>
      </c>
      <c r="J153" s="27" t="s">
        <v>85</v>
      </c>
      <c r="K153" s="27" t="s">
        <v>130</v>
      </c>
      <c r="L153" s="27" t="s">
        <v>131</v>
      </c>
      <c r="M153" s="28"/>
      <c r="N153" s="28"/>
      <c r="O153" s="28"/>
    </row>
    <row r="154" spans="1:15">
      <c r="B154" s="26" t="s">
        <v>407</v>
      </c>
      <c r="C154" s="26" t="s">
        <v>78</v>
      </c>
      <c r="D154" s="26" t="s">
        <v>79</v>
      </c>
      <c r="E154" s="27" t="s">
        <v>80</v>
      </c>
      <c r="F154" s="27" t="s">
        <v>81</v>
      </c>
      <c r="G154" s="27" t="s">
        <v>82</v>
      </c>
      <c r="H154" s="27" t="s">
        <v>83</v>
      </c>
      <c r="I154" s="27" t="s">
        <v>88</v>
      </c>
      <c r="J154" s="27" t="s">
        <v>89</v>
      </c>
      <c r="K154" s="27" t="s">
        <v>130</v>
      </c>
      <c r="L154" s="27" t="s">
        <v>131</v>
      </c>
      <c r="M154" s="28"/>
      <c r="N154" s="28"/>
      <c r="O154" s="28"/>
    </row>
    <row r="155" spans="1:15">
      <c r="B155" s="26" t="s">
        <v>407</v>
      </c>
      <c r="C155" s="26" t="s">
        <v>78</v>
      </c>
      <c r="D155" s="26" t="s">
        <v>79</v>
      </c>
      <c r="E155" s="27" t="s">
        <v>80</v>
      </c>
      <c r="F155" s="27" t="s">
        <v>81</v>
      </c>
      <c r="G155" s="27" t="s">
        <v>82</v>
      </c>
      <c r="H155" s="27" t="s">
        <v>83</v>
      </c>
      <c r="I155" s="27" t="s">
        <v>90</v>
      </c>
      <c r="J155" s="27" t="s">
        <v>91</v>
      </c>
      <c r="K155" s="27" t="s">
        <v>130</v>
      </c>
      <c r="L155" s="27" t="s">
        <v>131</v>
      </c>
      <c r="M155" s="28"/>
      <c r="N155" s="28"/>
      <c r="O155" s="28"/>
    </row>
    <row r="156" spans="1:15" s="89" customFormat="1">
      <c r="A156"/>
      <c r="B156" s="26" t="s">
        <v>407</v>
      </c>
      <c r="C156" s="26" t="s">
        <v>78</v>
      </c>
      <c r="D156" s="26" t="s">
        <v>79</v>
      </c>
      <c r="E156" s="27" t="s">
        <v>80</v>
      </c>
      <c r="F156" s="27" t="s">
        <v>81</v>
      </c>
      <c r="G156" s="27" t="s">
        <v>82</v>
      </c>
      <c r="H156" s="27" t="s">
        <v>83</v>
      </c>
      <c r="I156" s="27" t="s">
        <v>92</v>
      </c>
      <c r="J156" s="27" t="s">
        <v>93</v>
      </c>
      <c r="K156" s="27" t="s">
        <v>130</v>
      </c>
      <c r="L156" s="27" t="s">
        <v>131</v>
      </c>
      <c r="M156" s="28"/>
      <c r="N156" s="28"/>
      <c r="O156" s="28"/>
    </row>
    <row r="157" spans="1:15" s="89" customFormat="1">
      <c r="A157"/>
      <c r="B157" s="26" t="s">
        <v>407</v>
      </c>
      <c r="C157" s="26" t="s">
        <v>78</v>
      </c>
      <c r="D157" s="26" t="s">
        <v>79</v>
      </c>
      <c r="E157" s="27" t="s">
        <v>80</v>
      </c>
      <c r="F157" s="27" t="s">
        <v>81</v>
      </c>
      <c r="G157" s="27" t="s">
        <v>82</v>
      </c>
      <c r="H157" s="27" t="s">
        <v>83</v>
      </c>
      <c r="I157" s="27" t="s">
        <v>94</v>
      </c>
      <c r="J157" s="27" t="s">
        <v>95</v>
      </c>
      <c r="K157" s="27" t="s">
        <v>130</v>
      </c>
      <c r="L157" s="27" t="s">
        <v>131</v>
      </c>
      <c r="M157" s="28"/>
      <c r="N157" s="28"/>
      <c r="O157" s="28"/>
    </row>
    <row r="158" spans="1:15">
      <c r="B158" s="26" t="s">
        <v>407</v>
      </c>
      <c r="C158" s="26" t="s">
        <v>78</v>
      </c>
      <c r="D158" s="26" t="s">
        <v>79</v>
      </c>
      <c r="E158" s="27" t="s">
        <v>80</v>
      </c>
      <c r="F158" s="27" t="s">
        <v>81</v>
      </c>
      <c r="G158" s="27" t="s">
        <v>82</v>
      </c>
      <c r="H158" s="27" t="s">
        <v>83</v>
      </c>
      <c r="I158" s="27" t="s">
        <v>96</v>
      </c>
      <c r="J158" s="27" t="s">
        <v>97</v>
      </c>
      <c r="K158" s="27" t="s">
        <v>130</v>
      </c>
      <c r="L158" s="27" t="s">
        <v>131</v>
      </c>
      <c r="M158" s="28"/>
      <c r="N158" s="28"/>
      <c r="O158" s="28"/>
    </row>
    <row r="159" spans="1:15">
      <c r="B159" s="26" t="s">
        <v>407</v>
      </c>
      <c r="C159" s="26" t="s">
        <v>78</v>
      </c>
      <c r="D159" s="26" t="s">
        <v>79</v>
      </c>
      <c r="E159" s="27" t="s">
        <v>80</v>
      </c>
      <c r="F159" s="27" t="s">
        <v>81</v>
      </c>
      <c r="G159" s="27" t="s">
        <v>82</v>
      </c>
      <c r="H159" s="27" t="s">
        <v>83</v>
      </c>
      <c r="I159" s="27" t="s">
        <v>98</v>
      </c>
      <c r="J159" s="27" t="s">
        <v>99</v>
      </c>
      <c r="K159" s="27" t="s">
        <v>130</v>
      </c>
      <c r="L159" s="27" t="s">
        <v>131</v>
      </c>
      <c r="M159" s="28"/>
      <c r="N159" s="28"/>
      <c r="O159" s="28"/>
    </row>
    <row r="160" spans="1:15">
      <c r="B160" s="26" t="s">
        <v>407</v>
      </c>
      <c r="C160" s="26" t="s">
        <v>78</v>
      </c>
      <c r="D160" s="26" t="s">
        <v>79</v>
      </c>
      <c r="E160" s="27" t="s">
        <v>80</v>
      </c>
      <c r="F160" s="27" t="s">
        <v>81</v>
      </c>
      <c r="G160" s="27" t="s">
        <v>82</v>
      </c>
      <c r="H160" s="27" t="s">
        <v>83</v>
      </c>
      <c r="I160" s="27" t="s">
        <v>100</v>
      </c>
      <c r="J160" s="27" t="s">
        <v>101</v>
      </c>
      <c r="K160" s="27" t="s">
        <v>130</v>
      </c>
      <c r="L160" s="27" t="s">
        <v>131</v>
      </c>
      <c r="M160" s="28"/>
      <c r="N160" s="28"/>
      <c r="O160" s="28"/>
    </row>
    <row r="161" spans="1:15">
      <c r="A161" t="s">
        <v>404</v>
      </c>
      <c r="B161" s="26" t="s">
        <v>407</v>
      </c>
      <c r="C161" s="26" t="s">
        <v>78</v>
      </c>
      <c r="D161" s="26" t="s">
        <v>79</v>
      </c>
      <c r="E161" s="27" t="s">
        <v>80</v>
      </c>
      <c r="F161" s="27" t="s">
        <v>81</v>
      </c>
      <c r="G161" s="27" t="s">
        <v>160</v>
      </c>
      <c r="H161" s="27" t="s">
        <v>161</v>
      </c>
      <c r="I161" s="27" t="s">
        <v>84</v>
      </c>
      <c r="J161" s="27" t="s">
        <v>85</v>
      </c>
      <c r="K161" s="27" t="s">
        <v>162</v>
      </c>
      <c r="L161" s="27" t="s">
        <v>163</v>
      </c>
      <c r="M161" s="28"/>
      <c r="N161" s="28"/>
      <c r="O161" s="28"/>
    </row>
    <row r="162" spans="1:15">
      <c r="A162" t="s">
        <v>404</v>
      </c>
      <c r="B162" s="26" t="s">
        <v>407</v>
      </c>
      <c r="C162" s="26" t="s">
        <v>78</v>
      </c>
      <c r="D162" s="26" t="s">
        <v>79</v>
      </c>
      <c r="E162" s="27" t="s">
        <v>80</v>
      </c>
      <c r="F162" s="27" t="s">
        <v>81</v>
      </c>
      <c r="G162" s="27" t="s">
        <v>160</v>
      </c>
      <c r="H162" s="27" t="s">
        <v>161</v>
      </c>
      <c r="I162" s="27" t="s">
        <v>90</v>
      </c>
      <c r="J162" s="27" t="s">
        <v>91</v>
      </c>
      <c r="K162" s="27" t="s">
        <v>162</v>
      </c>
      <c r="L162" s="27" t="s">
        <v>163</v>
      </c>
      <c r="M162" s="28"/>
      <c r="N162" s="28"/>
      <c r="O162" s="28"/>
    </row>
    <row r="163" spans="1:15">
      <c r="A163" t="s">
        <v>404</v>
      </c>
      <c r="B163" s="26" t="s">
        <v>407</v>
      </c>
      <c r="C163" s="26" t="s">
        <v>78</v>
      </c>
      <c r="D163" s="26" t="s">
        <v>79</v>
      </c>
      <c r="E163" s="27" t="s">
        <v>80</v>
      </c>
      <c r="F163" s="27" t="s">
        <v>81</v>
      </c>
      <c r="G163" s="27" t="s">
        <v>160</v>
      </c>
      <c r="H163" s="27" t="s">
        <v>161</v>
      </c>
      <c r="I163" s="27" t="s">
        <v>92</v>
      </c>
      <c r="J163" s="27" t="s">
        <v>93</v>
      </c>
      <c r="K163" s="27" t="s">
        <v>162</v>
      </c>
      <c r="L163" s="27" t="s">
        <v>163</v>
      </c>
      <c r="M163" s="28"/>
      <c r="N163" s="28"/>
      <c r="O163" s="28"/>
    </row>
    <row r="164" spans="1:15">
      <c r="A164" t="s">
        <v>404</v>
      </c>
      <c r="B164" s="26" t="s">
        <v>407</v>
      </c>
      <c r="C164" s="26" t="s">
        <v>78</v>
      </c>
      <c r="D164" s="26" t="s">
        <v>79</v>
      </c>
      <c r="E164" s="27" t="s">
        <v>80</v>
      </c>
      <c r="F164" s="27" t="s">
        <v>81</v>
      </c>
      <c r="G164" s="27" t="s">
        <v>160</v>
      </c>
      <c r="H164" s="27" t="s">
        <v>161</v>
      </c>
      <c r="I164" s="27" t="s">
        <v>134</v>
      </c>
      <c r="J164" s="27" t="s">
        <v>135</v>
      </c>
      <c r="K164" s="27" t="s">
        <v>162</v>
      </c>
      <c r="L164" s="27" t="s">
        <v>163</v>
      </c>
      <c r="M164" s="28"/>
      <c r="N164" s="28"/>
      <c r="O164" s="28"/>
    </row>
    <row r="165" spans="1:15">
      <c r="A165" t="s">
        <v>404</v>
      </c>
      <c r="B165" s="26" t="s">
        <v>407</v>
      </c>
      <c r="C165" s="26" t="s">
        <v>78</v>
      </c>
      <c r="D165" s="26" t="s">
        <v>79</v>
      </c>
      <c r="E165" s="27" t="s">
        <v>80</v>
      </c>
      <c r="F165" s="27" t="s">
        <v>81</v>
      </c>
      <c r="G165" s="27" t="s">
        <v>160</v>
      </c>
      <c r="H165" s="27" t="s">
        <v>161</v>
      </c>
      <c r="I165" s="27" t="s">
        <v>164</v>
      </c>
      <c r="J165" s="27" t="s">
        <v>165</v>
      </c>
      <c r="K165" s="27" t="s">
        <v>162</v>
      </c>
      <c r="L165" s="27" t="s">
        <v>163</v>
      </c>
      <c r="M165" s="28"/>
      <c r="N165" s="28"/>
      <c r="O165" s="28"/>
    </row>
    <row r="166" spans="1:15">
      <c r="A166" t="s">
        <v>404</v>
      </c>
      <c r="B166" s="26" t="s">
        <v>407</v>
      </c>
      <c r="C166" s="26" t="s">
        <v>78</v>
      </c>
      <c r="D166" s="26" t="s">
        <v>79</v>
      </c>
      <c r="E166" s="27" t="s">
        <v>80</v>
      </c>
      <c r="F166" s="27" t="s">
        <v>81</v>
      </c>
      <c r="G166" s="27" t="s">
        <v>160</v>
      </c>
      <c r="H166" s="27" t="s">
        <v>161</v>
      </c>
      <c r="I166" s="27" t="s">
        <v>116</v>
      </c>
      <c r="J166" s="27" t="s">
        <v>117</v>
      </c>
      <c r="K166" s="27" t="s">
        <v>162</v>
      </c>
      <c r="L166" s="27" t="s">
        <v>163</v>
      </c>
      <c r="M166" s="28"/>
      <c r="N166" s="28"/>
      <c r="O166" s="28"/>
    </row>
    <row r="167" spans="1:15">
      <c r="A167" t="s">
        <v>404</v>
      </c>
      <c r="B167" s="26" t="s">
        <v>407</v>
      </c>
      <c r="C167" s="26" t="s">
        <v>78</v>
      </c>
      <c r="D167" s="26" t="s">
        <v>79</v>
      </c>
      <c r="E167" s="27" t="s">
        <v>80</v>
      </c>
      <c r="F167" s="27" t="s">
        <v>81</v>
      </c>
      <c r="G167" s="27" t="s">
        <v>160</v>
      </c>
      <c r="H167" s="27" t="s">
        <v>161</v>
      </c>
      <c r="I167" s="27" t="s">
        <v>166</v>
      </c>
      <c r="J167" s="27" t="s">
        <v>167</v>
      </c>
      <c r="K167" s="27" t="s">
        <v>162</v>
      </c>
      <c r="L167" s="27" t="s">
        <v>163</v>
      </c>
      <c r="M167" s="28"/>
      <c r="N167" s="28"/>
      <c r="O167" s="28"/>
    </row>
    <row r="168" spans="1:15">
      <c r="A168" t="s">
        <v>404</v>
      </c>
      <c r="B168" s="26" t="s">
        <v>407</v>
      </c>
      <c r="C168" s="26" t="s">
        <v>78</v>
      </c>
      <c r="D168" s="26" t="s">
        <v>79</v>
      </c>
      <c r="E168" s="27" t="s">
        <v>80</v>
      </c>
      <c r="F168" s="27" t="s">
        <v>81</v>
      </c>
      <c r="G168" s="27" t="s">
        <v>160</v>
      </c>
      <c r="H168" s="27" t="s">
        <v>161</v>
      </c>
      <c r="I168" s="27" t="s">
        <v>168</v>
      </c>
      <c r="J168" s="27" t="s">
        <v>169</v>
      </c>
      <c r="K168" s="27" t="s">
        <v>162</v>
      </c>
      <c r="L168" s="27" t="s">
        <v>163</v>
      </c>
      <c r="M168" s="28"/>
      <c r="N168" s="28"/>
      <c r="O168" s="28"/>
    </row>
    <row r="169" spans="1:15">
      <c r="A169" t="s">
        <v>404</v>
      </c>
      <c r="B169" s="26" t="s">
        <v>407</v>
      </c>
      <c r="C169" s="26" t="s">
        <v>78</v>
      </c>
      <c r="D169" s="26" t="s">
        <v>79</v>
      </c>
      <c r="E169" s="27" t="s">
        <v>80</v>
      </c>
      <c r="F169" s="27" t="s">
        <v>81</v>
      </c>
      <c r="G169" s="27" t="s">
        <v>170</v>
      </c>
      <c r="H169" s="27" t="s">
        <v>171</v>
      </c>
      <c r="I169" s="27" t="s">
        <v>84</v>
      </c>
      <c r="J169" s="27" t="s">
        <v>85</v>
      </c>
      <c r="K169" s="27" t="s">
        <v>162</v>
      </c>
      <c r="L169" s="27" t="s">
        <v>163</v>
      </c>
      <c r="M169" s="28"/>
      <c r="N169" s="28"/>
      <c r="O169" s="28"/>
    </row>
    <row r="170" spans="1:15">
      <c r="A170" t="s">
        <v>404</v>
      </c>
      <c r="B170" s="26" t="s">
        <v>407</v>
      </c>
      <c r="C170" s="26" t="s">
        <v>78</v>
      </c>
      <c r="D170" s="26" t="s">
        <v>79</v>
      </c>
      <c r="E170" s="27" t="s">
        <v>80</v>
      </c>
      <c r="F170" s="27" t="s">
        <v>81</v>
      </c>
      <c r="G170" s="27" t="s">
        <v>170</v>
      </c>
      <c r="H170" s="27" t="s">
        <v>171</v>
      </c>
      <c r="I170" s="27" t="s">
        <v>90</v>
      </c>
      <c r="J170" s="27" t="s">
        <v>91</v>
      </c>
      <c r="K170" s="27" t="s">
        <v>162</v>
      </c>
      <c r="L170" s="27" t="s">
        <v>163</v>
      </c>
      <c r="M170" s="28"/>
      <c r="N170" s="28"/>
      <c r="O170" s="28"/>
    </row>
    <row r="171" spans="1:15">
      <c r="A171" t="s">
        <v>404</v>
      </c>
      <c r="B171" s="26" t="s">
        <v>407</v>
      </c>
      <c r="C171" s="26" t="s">
        <v>78</v>
      </c>
      <c r="D171" s="26" t="s">
        <v>79</v>
      </c>
      <c r="E171" s="27" t="s">
        <v>80</v>
      </c>
      <c r="F171" s="27" t="s">
        <v>81</v>
      </c>
      <c r="G171" s="27" t="s">
        <v>170</v>
      </c>
      <c r="H171" s="27" t="s">
        <v>171</v>
      </c>
      <c r="I171" s="27" t="s">
        <v>92</v>
      </c>
      <c r="J171" s="27" t="s">
        <v>93</v>
      </c>
      <c r="K171" s="27" t="s">
        <v>162</v>
      </c>
      <c r="L171" s="27" t="s">
        <v>163</v>
      </c>
      <c r="M171" s="28"/>
      <c r="N171" s="28"/>
      <c r="O171" s="28"/>
    </row>
    <row r="172" spans="1:15">
      <c r="A172" t="s">
        <v>404</v>
      </c>
      <c r="B172" s="26" t="s">
        <v>407</v>
      </c>
      <c r="C172" s="26" t="s">
        <v>78</v>
      </c>
      <c r="D172" s="26" t="s">
        <v>79</v>
      </c>
      <c r="E172" s="27" t="s">
        <v>80</v>
      </c>
      <c r="F172" s="27" t="s">
        <v>81</v>
      </c>
      <c r="G172" s="27" t="s">
        <v>170</v>
      </c>
      <c r="H172" s="27" t="s">
        <v>171</v>
      </c>
      <c r="I172" s="27" t="s">
        <v>134</v>
      </c>
      <c r="J172" s="27" t="s">
        <v>135</v>
      </c>
      <c r="K172" s="27" t="s">
        <v>162</v>
      </c>
      <c r="L172" s="27" t="s">
        <v>163</v>
      </c>
      <c r="M172" s="28"/>
      <c r="N172" s="28"/>
      <c r="O172" s="28"/>
    </row>
    <row r="173" spans="1:15">
      <c r="A173" t="s">
        <v>404</v>
      </c>
      <c r="B173" s="26" t="s">
        <v>407</v>
      </c>
      <c r="C173" s="26" t="s">
        <v>78</v>
      </c>
      <c r="D173" s="26" t="s">
        <v>79</v>
      </c>
      <c r="E173" s="27" t="s">
        <v>80</v>
      </c>
      <c r="F173" s="27" t="s">
        <v>81</v>
      </c>
      <c r="G173" s="27" t="s">
        <v>170</v>
      </c>
      <c r="H173" s="27" t="s">
        <v>171</v>
      </c>
      <c r="I173" s="27" t="s">
        <v>172</v>
      </c>
      <c r="J173" s="27" t="s">
        <v>173</v>
      </c>
      <c r="K173" s="27" t="s">
        <v>162</v>
      </c>
      <c r="L173" s="27" t="s">
        <v>163</v>
      </c>
      <c r="M173" s="28"/>
      <c r="N173" s="28"/>
      <c r="O173" s="28"/>
    </row>
    <row r="174" spans="1:15">
      <c r="A174" t="s">
        <v>404</v>
      </c>
      <c r="B174" s="26" t="s">
        <v>407</v>
      </c>
      <c r="C174" s="26" t="s">
        <v>78</v>
      </c>
      <c r="D174" s="26" t="s">
        <v>79</v>
      </c>
      <c r="E174" s="27" t="s">
        <v>80</v>
      </c>
      <c r="F174" s="27" t="s">
        <v>81</v>
      </c>
      <c r="G174" s="27" t="s">
        <v>170</v>
      </c>
      <c r="H174" s="27" t="s">
        <v>171</v>
      </c>
      <c r="I174" s="27" t="s">
        <v>136</v>
      </c>
      <c r="J174" s="27" t="s">
        <v>137</v>
      </c>
      <c r="K174" s="27" t="s">
        <v>162</v>
      </c>
      <c r="L174" s="27" t="s">
        <v>163</v>
      </c>
      <c r="M174" s="28"/>
      <c r="N174" s="28"/>
      <c r="O174" s="28"/>
    </row>
    <row r="175" spans="1:15">
      <c r="A175" t="s">
        <v>404</v>
      </c>
      <c r="B175" s="26" t="s">
        <v>407</v>
      </c>
      <c r="C175" s="26" t="s">
        <v>78</v>
      </c>
      <c r="D175" s="26" t="s">
        <v>79</v>
      </c>
      <c r="E175" s="27" t="s">
        <v>80</v>
      </c>
      <c r="F175" s="27" t="s">
        <v>81</v>
      </c>
      <c r="G175" s="27" t="s">
        <v>170</v>
      </c>
      <c r="H175" s="27" t="s">
        <v>171</v>
      </c>
      <c r="I175" s="27" t="s">
        <v>96</v>
      </c>
      <c r="J175" s="27" t="s">
        <v>97</v>
      </c>
      <c r="K175" s="27" t="s">
        <v>162</v>
      </c>
      <c r="L175" s="27" t="s">
        <v>163</v>
      </c>
      <c r="M175" s="28"/>
      <c r="N175" s="28"/>
      <c r="O175" s="28"/>
    </row>
    <row r="176" spans="1:15">
      <c r="A176" t="s">
        <v>404</v>
      </c>
      <c r="B176" s="26" t="s">
        <v>407</v>
      </c>
      <c r="C176" s="26" t="s">
        <v>78</v>
      </c>
      <c r="D176" s="26" t="s">
        <v>79</v>
      </c>
      <c r="E176" s="27" t="s">
        <v>80</v>
      </c>
      <c r="F176" s="27" t="s">
        <v>81</v>
      </c>
      <c r="G176" s="27" t="s">
        <v>170</v>
      </c>
      <c r="H176" s="27" t="s">
        <v>171</v>
      </c>
      <c r="I176" s="27" t="s">
        <v>116</v>
      </c>
      <c r="J176" s="27" t="s">
        <v>117</v>
      </c>
      <c r="K176" s="27" t="s">
        <v>162</v>
      </c>
      <c r="L176" s="27" t="s">
        <v>163</v>
      </c>
      <c r="M176" s="28"/>
      <c r="N176" s="28"/>
      <c r="O176" s="28"/>
    </row>
    <row r="177" spans="1:15">
      <c r="A177" t="s">
        <v>404</v>
      </c>
      <c r="B177" s="26" t="s">
        <v>407</v>
      </c>
      <c r="C177" s="26" t="s">
        <v>78</v>
      </c>
      <c r="D177" s="26" t="s">
        <v>79</v>
      </c>
      <c r="E177" s="27" t="s">
        <v>80</v>
      </c>
      <c r="F177" s="27" t="s">
        <v>81</v>
      </c>
      <c r="G177" s="27" t="s">
        <v>170</v>
      </c>
      <c r="H177" s="27" t="s">
        <v>171</v>
      </c>
      <c r="I177" s="27" t="s">
        <v>144</v>
      </c>
      <c r="J177" s="27" t="s">
        <v>145</v>
      </c>
      <c r="K177" s="27" t="s">
        <v>162</v>
      </c>
      <c r="L177" s="27" t="s">
        <v>163</v>
      </c>
      <c r="M177" s="28"/>
      <c r="N177" s="28"/>
      <c r="O177" s="28"/>
    </row>
    <row r="178" spans="1:15">
      <c r="A178" t="s">
        <v>404</v>
      </c>
      <c r="B178" s="26" t="s">
        <v>407</v>
      </c>
      <c r="C178" s="26" t="s">
        <v>78</v>
      </c>
      <c r="D178" s="26" t="s">
        <v>79</v>
      </c>
      <c r="E178" s="27" t="s">
        <v>80</v>
      </c>
      <c r="F178" s="27" t="s">
        <v>81</v>
      </c>
      <c r="G178" s="27" t="s">
        <v>170</v>
      </c>
      <c r="H178" s="27" t="s">
        <v>171</v>
      </c>
      <c r="I178" s="27" t="s">
        <v>138</v>
      </c>
      <c r="J178" s="27" t="s">
        <v>139</v>
      </c>
      <c r="K178" s="27" t="s">
        <v>162</v>
      </c>
      <c r="L178" s="27" t="s">
        <v>163</v>
      </c>
      <c r="M178" s="28"/>
      <c r="N178" s="28"/>
      <c r="O178" s="28"/>
    </row>
    <row r="179" spans="1:15">
      <c r="A179" t="s">
        <v>404</v>
      </c>
      <c r="B179" s="26" t="s">
        <v>407</v>
      </c>
      <c r="C179" s="26" t="s">
        <v>78</v>
      </c>
      <c r="D179" s="26" t="s">
        <v>79</v>
      </c>
      <c r="E179" s="27" t="s">
        <v>80</v>
      </c>
      <c r="F179" s="27" t="s">
        <v>81</v>
      </c>
      <c r="G179" s="27" t="s">
        <v>170</v>
      </c>
      <c r="H179" s="27" t="s">
        <v>171</v>
      </c>
      <c r="I179" s="27" t="s">
        <v>146</v>
      </c>
      <c r="J179" s="27" t="s">
        <v>147</v>
      </c>
      <c r="K179" s="27" t="s">
        <v>162</v>
      </c>
      <c r="L179" s="27" t="s">
        <v>163</v>
      </c>
      <c r="M179" s="28"/>
      <c r="N179" s="28"/>
      <c r="O179" s="28"/>
    </row>
    <row r="180" spans="1:15">
      <c r="A180" t="s">
        <v>404</v>
      </c>
      <c r="B180" s="26" t="s">
        <v>407</v>
      </c>
      <c r="C180" s="26" t="s">
        <v>78</v>
      </c>
      <c r="D180" s="26" t="s">
        <v>79</v>
      </c>
      <c r="E180" s="27" t="s">
        <v>80</v>
      </c>
      <c r="F180" s="27" t="s">
        <v>81</v>
      </c>
      <c r="G180" s="27" t="s">
        <v>170</v>
      </c>
      <c r="H180" s="27" t="s">
        <v>171</v>
      </c>
      <c r="I180" s="27">
        <v>3294</v>
      </c>
      <c r="J180" s="27" t="s">
        <v>149</v>
      </c>
      <c r="K180" s="27" t="s">
        <v>162</v>
      </c>
      <c r="L180" s="27" t="s">
        <v>163</v>
      </c>
      <c r="M180" s="28"/>
      <c r="N180" s="28"/>
      <c r="O180" s="28"/>
    </row>
    <row r="181" spans="1:15">
      <c r="A181" t="s">
        <v>404</v>
      </c>
      <c r="B181" s="26" t="s">
        <v>407</v>
      </c>
      <c r="C181" s="26" t="s">
        <v>78</v>
      </c>
      <c r="D181" s="26" t="s">
        <v>79</v>
      </c>
      <c r="E181" s="27" t="s">
        <v>80</v>
      </c>
      <c r="F181" s="27" t="s">
        <v>81</v>
      </c>
      <c r="G181" s="27" t="s">
        <v>170</v>
      </c>
      <c r="H181" s="27" t="s">
        <v>171</v>
      </c>
      <c r="I181" s="27" t="s">
        <v>104</v>
      </c>
      <c r="J181" s="27" t="s">
        <v>105</v>
      </c>
      <c r="K181" s="27" t="s">
        <v>162</v>
      </c>
      <c r="L181" s="27" t="s">
        <v>163</v>
      </c>
      <c r="M181" s="28"/>
      <c r="N181" s="28"/>
      <c r="O181" s="28"/>
    </row>
    <row r="182" spans="1:15">
      <c r="A182" t="s">
        <v>404</v>
      </c>
      <c r="B182" s="26" t="s">
        <v>407</v>
      </c>
      <c r="C182" s="26" t="s">
        <v>78</v>
      </c>
      <c r="D182" s="26" t="s">
        <v>79</v>
      </c>
      <c r="E182" s="27" t="s">
        <v>80</v>
      </c>
      <c r="F182" s="27" t="s">
        <v>81</v>
      </c>
      <c r="G182" s="27" t="s">
        <v>170</v>
      </c>
      <c r="H182" s="27" t="s">
        <v>171</v>
      </c>
      <c r="I182" s="27" t="s">
        <v>142</v>
      </c>
      <c r="J182" s="27" t="s">
        <v>143</v>
      </c>
      <c r="K182" s="27" t="s">
        <v>162</v>
      </c>
      <c r="L182" s="27" t="s">
        <v>163</v>
      </c>
      <c r="M182" s="28"/>
      <c r="N182" s="28"/>
      <c r="O182" s="28"/>
    </row>
    <row r="183" spans="1:15">
      <c r="A183" t="s">
        <v>404</v>
      </c>
      <c r="B183" s="26" t="s">
        <v>407</v>
      </c>
      <c r="C183" s="26" t="s">
        <v>78</v>
      </c>
      <c r="D183" s="26" t="s">
        <v>79</v>
      </c>
      <c r="E183" s="27" t="s">
        <v>80</v>
      </c>
      <c r="F183" s="27" t="s">
        <v>81</v>
      </c>
      <c r="G183" s="27" t="s">
        <v>170</v>
      </c>
      <c r="H183" s="27" t="s">
        <v>171</v>
      </c>
      <c r="I183" s="27" t="s">
        <v>174</v>
      </c>
      <c r="J183" s="27" t="s">
        <v>175</v>
      </c>
      <c r="K183" s="27" t="s">
        <v>162</v>
      </c>
      <c r="L183" s="27" t="s">
        <v>163</v>
      </c>
      <c r="M183" s="28"/>
      <c r="N183" s="28"/>
      <c r="O183" s="28"/>
    </row>
    <row r="184" spans="1:15">
      <c r="A184" t="s">
        <v>404</v>
      </c>
      <c r="B184" s="26" t="s">
        <v>407</v>
      </c>
      <c r="C184" s="26" t="s">
        <v>78</v>
      </c>
      <c r="D184" s="26" t="s">
        <v>79</v>
      </c>
      <c r="E184" s="27" t="s">
        <v>80</v>
      </c>
      <c r="F184" s="27" t="s">
        <v>81</v>
      </c>
      <c r="G184" s="27" t="s">
        <v>170</v>
      </c>
      <c r="H184" s="27" t="s">
        <v>171</v>
      </c>
      <c r="I184" s="27" t="s">
        <v>176</v>
      </c>
      <c r="J184" s="27" t="s">
        <v>177</v>
      </c>
      <c r="K184" s="27" t="s">
        <v>162</v>
      </c>
      <c r="L184" s="27" t="s">
        <v>163</v>
      </c>
      <c r="M184" s="28"/>
      <c r="N184" s="28"/>
      <c r="O184" s="28"/>
    </row>
    <row r="185" spans="1:15">
      <c r="A185" t="s">
        <v>404</v>
      </c>
      <c r="B185" s="26" t="s">
        <v>407</v>
      </c>
      <c r="C185" s="26" t="s">
        <v>78</v>
      </c>
      <c r="D185" s="26" t="s">
        <v>79</v>
      </c>
      <c r="E185" s="27" t="s">
        <v>80</v>
      </c>
      <c r="F185" s="27" t="s">
        <v>81</v>
      </c>
      <c r="G185" s="27" t="s">
        <v>170</v>
      </c>
      <c r="H185" s="27" t="s">
        <v>171</v>
      </c>
      <c r="I185" s="27" t="s">
        <v>168</v>
      </c>
      <c r="J185" s="27" t="s">
        <v>169</v>
      </c>
      <c r="K185" s="27" t="s">
        <v>162</v>
      </c>
      <c r="L185" s="27" t="s">
        <v>163</v>
      </c>
      <c r="M185" s="28"/>
      <c r="N185" s="28"/>
      <c r="O185" s="28"/>
    </row>
    <row r="186" spans="1:15">
      <c r="A186" t="s">
        <v>404</v>
      </c>
      <c r="B186" s="26" t="s">
        <v>407</v>
      </c>
      <c r="C186" s="26" t="s">
        <v>78</v>
      </c>
      <c r="D186" s="26" t="s">
        <v>79</v>
      </c>
      <c r="E186" s="27" t="s">
        <v>80</v>
      </c>
      <c r="F186" s="27" t="s">
        <v>81</v>
      </c>
      <c r="G186" s="29">
        <v>43</v>
      </c>
      <c r="H186" s="27" t="s">
        <v>171</v>
      </c>
      <c r="I186" s="27">
        <v>4222</v>
      </c>
      <c r="J186" s="29" t="s">
        <v>192</v>
      </c>
      <c r="K186" s="27" t="s">
        <v>162</v>
      </c>
      <c r="L186" s="27" t="s">
        <v>163</v>
      </c>
      <c r="M186" s="28"/>
      <c r="N186" s="28"/>
      <c r="O186" s="28"/>
    </row>
    <row r="187" spans="1:15">
      <c r="A187" t="s">
        <v>404</v>
      </c>
      <c r="B187" s="26" t="s">
        <v>407</v>
      </c>
      <c r="C187" s="26" t="s">
        <v>78</v>
      </c>
      <c r="D187" s="26" t="s">
        <v>79</v>
      </c>
      <c r="E187" s="27" t="s">
        <v>80</v>
      </c>
      <c r="F187" s="27" t="s">
        <v>81</v>
      </c>
      <c r="G187" s="29">
        <v>43</v>
      </c>
      <c r="H187" s="27" t="s">
        <v>171</v>
      </c>
      <c r="I187" s="27">
        <v>4224</v>
      </c>
      <c r="J187" s="27" t="s">
        <v>204</v>
      </c>
      <c r="K187" s="27" t="s">
        <v>162</v>
      </c>
      <c r="L187" s="27" t="s">
        <v>163</v>
      </c>
      <c r="M187" s="28"/>
      <c r="N187" s="28"/>
      <c r="O187" s="28"/>
    </row>
    <row r="188" spans="1:15">
      <c r="A188" t="s">
        <v>404</v>
      </c>
      <c r="B188" s="26" t="s">
        <v>407</v>
      </c>
      <c r="C188" s="26" t="s">
        <v>78</v>
      </c>
      <c r="D188" s="26" t="s">
        <v>79</v>
      </c>
      <c r="E188" s="27" t="s">
        <v>80</v>
      </c>
      <c r="F188" s="27" t="s">
        <v>81</v>
      </c>
      <c r="G188" s="29">
        <v>43</v>
      </c>
      <c r="H188" s="27" t="s">
        <v>171</v>
      </c>
      <c r="I188" s="27">
        <v>4241</v>
      </c>
      <c r="J188" s="27" t="s">
        <v>194</v>
      </c>
      <c r="K188" s="27" t="s">
        <v>162</v>
      </c>
      <c r="L188" s="27" t="s">
        <v>163</v>
      </c>
      <c r="M188" s="28"/>
      <c r="N188" s="28"/>
      <c r="O188" s="28"/>
    </row>
    <row r="189" spans="1:15">
      <c r="A189" t="s">
        <v>404</v>
      </c>
      <c r="B189" s="26" t="s">
        <v>407</v>
      </c>
      <c r="C189" s="26" t="s">
        <v>78</v>
      </c>
      <c r="D189" s="26" t="s">
        <v>79</v>
      </c>
      <c r="E189" s="27" t="s">
        <v>80</v>
      </c>
      <c r="F189" s="27" t="s">
        <v>81</v>
      </c>
      <c r="G189" s="27" t="s">
        <v>150</v>
      </c>
      <c r="H189" s="27" t="s">
        <v>151</v>
      </c>
      <c r="I189" s="27" t="s">
        <v>84</v>
      </c>
      <c r="J189" s="27" t="s">
        <v>85</v>
      </c>
      <c r="K189" s="27" t="s">
        <v>162</v>
      </c>
      <c r="L189" s="27" t="s">
        <v>163</v>
      </c>
      <c r="M189" s="28"/>
      <c r="N189" s="28"/>
      <c r="O189" s="28"/>
    </row>
    <row r="190" spans="1:15">
      <c r="A190" t="s">
        <v>404</v>
      </c>
      <c r="B190" s="26" t="s">
        <v>407</v>
      </c>
      <c r="C190" s="26" t="s">
        <v>78</v>
      </c>
      <c r="D190" s="26" t="s">
        <v>79</v>
      </c>
      <c r="E190" s="27" t="s">
        <v>80</v>
      </c>
      <c r="F190" s="27" t="s">
        <v>81</v>
      </c>
      <c r="G190" s="29">
        <v>51</v>
      </c>
      <c r="H190" s="27" t="s">
        <v>151</v>
      </c>
      <c r="I190" s="29">
        <v>3121</v>
      </c>
      <c r="J190" s="27" t="s">
        <v>89</v>
      </c>
      <c r="K190" s="29" t="s">
        <v>162</v>
      </c>
      <c r="L190" s="27" t="s">
        <v>163</v>
      </c>
      <c r="M190" s="28"/>
      <c r="N190" s="28"/>
      <c r="O190" s="28"/>
    </row>
    <row r="191" spans="1:15">
      <c r="A191" t="s">
        <v>404</v>
      </c>
      <c r="B191" s="26" t="s">
        <v>407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150</v>
      </c>
      <c r="H191" s="27" t="s">
        <v>151</v>
      </c>
      <c r="I191" s="27" t="s">
        <v>90</v>
      </c>
      <c r="J191" s="27" t="s">
        <v>91</v>
      </c>
      <c r="K191" s="27" t="s">
        <v>162</v>
      </c>
      <c r="L191" s="27" t="s">
        <v>163</v>
      </c>
      <c r="M191" s="28"/>
      <c r="N191" s="28"/>
      <c r="O191" s="28"/>
    </row>
    <row r="192" spans="1:15">
      <c r="A192" t="s">
        <v>404</v>
      </c>
      <c r="B192" s="26" t="s">
        <v>407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150</v>
      </c>
      <c r="H192" s="27" t="s">
        <v>151</v>
      </c>
      <c r="I192" s="27" t="s">
        <v>92</v>
      </c>
      <c r="J192" s="27" t="s">
        <v>93</v>
      </c>
      <c r="K192" s="27" t="s">
        <v>162</v>
      </c>
      <c r="L192" s="27" t="s">
        <v>163</v>
      </c>
      <c r="M192" s="28"/>
      <c r="N192" s="28"/>
      <c r="O192" s="28"/>
    </row>
    <row r="193" spans="1:15">
      <c r="A193" t="s">
        <v>404</v>
      </c>
      <c r="B193" s="26" t="s">
        <v>407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150</v>
      </c>
      <c r="H193" s="27" t="s">
        <v>151</v>
      </c>
      <c r="I193" s="27" t="s">
        <v>134</v>
      </c>
      <c r="J193" s="27" t="s">
        <v>135</v>
      </c>
      <c r="K193" s="27" t="s">
        <v>162</v>
      </c>
      <c r="L193" s="27" t="s">
        <v>163</v>
      </c>
      <c r="M193" s="28"/>
      <c r="N193" s="28"/>
      <c r="O193" s="28"/>
    </row>
    <row r="194" spans="1:15">
      <c r="A194" t="s">
        <v>404</v>
      </c>
      <c r="B194" s="26" t="s">
        <v>407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9">
        <v>51</v>
      </c>
      <c r="H194" s="27" t="s">
        <v>151</v>
      </c>
      <c r="I194" s="29">
        <v>3212</v>
      </c>
      <c r="J194" s="27" t="s">
        <v>95</v>
      </c>
      <c r="K194" s="29" t="s">
        <v>162</v>
      </c>
      <c r="L194" s="27" t="s">
        <v>163</v>
      </c>
      <c r="M194" s="28"/>
      <c r="N194" s="28"/>
      <c r="O194" s="28"/>
    </row>
    <row r="195" spans="1:15">
      <c r="A195" t="s">
        <v>404</v>
      </c>
      <c r="B195" s="26" t="s">
        <v>407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150</v>
      </c>
      <c r="H195" s="27" t="s">
        <v>151</v>
      </c>
      <c r="I195" s="27" t="s">
        <v>172</v>
      </c>
      <c r="J195" s="27" t="s">
        <v>173</v>
      </c>
      <c r="K195" s="27" t="s">
        <v>162</v>
      </c>
      <c r="L195" s="27" t="s">
        <v>163</v>
      </c>
      <c r="M195" s="28"/>
      <c r="N195" s="28"/>
      <c r="O195" s="28"/>
    </row>
    <row r="196" spans="1:15">
      <c r="A196" t="s">
        <v>404</v>
      </c>
      <c r="B196" s="26" t="s">
        <v>407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150</v>
      </c>
      <c r="H196" s="27" t="s">
        <v>151</v>
      </c>
      <c r="I196" s="27" t="s">
        <v>136</v>
      </c>
      <c r="J196" s="27" t="s">
        <v>137</v>
      </c>
      <c r="K196" s="27" t="s">
        <v>162</v>
      </c>
      <c r="L196" s="27" t="s">
        <v>163</v>
      </c>
      <c r="M196" s="28"/>
      <c r="N196" s="28"/>
      <c r="O196" s="28"/>
    </row>
    <row r="197" spans="1:15">
      <c r="A197" t="s">
        <v>404</v>
      </c>
      <c r="B197" s="26" t="s">
        <v>407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150</v>
      </c>
      <c r="H197" s="27" t="s">
        <v>151</v>
      </c>
      <c r="I197" s="27" t="s">
        <v>178</v>
      </c>
      <c r="J197" s="27" t="s">
        <v>179</v>
      </c>
      <c r="K197" s="27" t="s">
        <v>162</v>
      </c>
      <c r="L197" s="27" t="s">
        <v>163</v>
      </c>
      <c r="M197" s="28"/>
      <c r="N197" s="28"/>
      <c r="O197" s="28"/>
    </row>
    <row r="198" spans="1:15">
      <c r="A198" t="s">
        <v>404</v>
      </c>
      <c r="B198" s="26" t="s">
        <v>407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150</v>
      </c>
      <c r="H198" s="27" t="s">
        <v>151</v>
      </c>
      <c r="I198" s="27" t="s">
        <v>154</v>
      </c>
      <c r="J198" s="27" t="s">
        <v>155</v>
      </c>
      <c r="K198" s="27" t="s">
        <v>162</v>
      </c>
      <c r="L198" s="27" t="s">
        <v>163</v>
      </c>
      <c r="M198" s="28"/>
      <c r="N198" s="28"/>
      <c r="O198" s="28"/>
    </row>
    <row r="199" spans="1:15">
      <c r="A199" t="s">
        <v>404</v>
      </c>
      <c r="B199" s="26" t="s">
        <v>407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150</v>
      </c>
      <c r="H199" s="27" t="s">
        <v>151</v>
      </c>
      <c r="I199" s="27" t="s">
        <v>164</v>
      </c>
      <c r="J199" s="27" t="s">
        <v>165</v>
      </c>
      <c r="K199" s="27" t="s">
        <v>162</v>
      </c>
      <c r="L199" s="27" t="s">
        <v>163</v>
      </c>
      <c r="M199" s="28"/>
      <c r="N199" s="28"/>
      <c r="O199" s="28"/>
    </row>
    <row r="200" spans="1:15">
      <c r="A200" t="s">
        <v>404</v>
      </c>
      <c r="B200" s="26" t="s">
        <v>407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150</v>
      </c>
      <c r="H200" s="27" t="s">
        <v>151</v>
      </c>
      <c r="I200" s="27" t="s">
        <v>180</v>
      </c>
      <c r="J200" s="27" t="s">
        <v>181</v>
      </c>
      <c r="K200" s="27" t="s">
        <v>162</v>
      </c>
      <c r="L200" s="27" t="s">
        <v>163</v>
      </c>
      <c r="M200" s="28"/>
      <c r="N200" s="28"/>
      <c r="O200" s="28"/>
    </row>
    <row r="201" spans="1:15">
      <c r="A201" t="s">
        <v>404</v>
      </c>
      <c r="B201" s="26" t="s">
        <v>407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150</v>
      </c>
      <c r="H201" s="27" t="s">
        <v>151</v>
      </c>
      <c r="I201" s="27" t="s">
        <v>182</v>
      </c>
      <c r="J201" s="27" t="s">
        <v>183</v>
      </c>
      <c r="K201" s="27" t="s">
        <v>162</v>
      </c>
      <c r="L201" s="27" t="s">
        <v>163</v>
      </c>
      <c r="M201" s="28"/>
      <c r="N201" s="28"/>
      <c r="O201" s="28"/>
    </row>
    <row r="202" spans="1:15">
      <c r="A202" t="s">
        <v>404</v>
      </c>
      <c r="B202" s="26" t="s">
        <v>407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150</v>
      </c>
      <c r="H202" s="27" t="s">
        <v>151</v>
      </c>
      <c r="I202" s="27" t="s">
        <v>156</v>
      </c>
      <c r="J202" s="27" t="s">
        <v>157</v>
      </c>
      <c r="K202" s="27" t="s">
        <v>162</v>
      </c>
      <c r="L202" s="27" t="s">
        <v>163</v>
      </c>
      <c r="M202" s="28"/>
      <c r="N202" s="28"/>
      <c r="O202" s="28"/>
    </row>
    <row r="203" spans="1:15">
      <c r="A203" t="s">
        <v>404</v>
      </c>
      <c r="B203" s="26" t="s">
        <v>407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150</v>
      </c>
      <c r="H203" s="27" t="s">
        <v>151</v>
      </c>
      <c r="I203" s="27" t="s">
        <v>132</v>
      </c>
      <c r="J203" s="27" t="s">
        <v>133</v>
      </c>
      <c r="K203" s="27" t="s">
        <v>162</v>
      </c>
      <c r="L203" s="27" t="s">
        <v>163</v>
      </c>
      <c r="M203" s="28"/>
      <c r="N203" s="28"/>
      <c r="O203" s="28"/>
    </row>
    <row r="204" spans="1:15">
      <c r="A204" t="s">
        <v>404</v>
      </c>
      <c r="B204" s="26" t="s">
        <v>407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150</v>
      </c>
      <c r="H204" s="27" t="s">
        <v>151</v>
      </c>
      <c r="I204" s="27" t="s">
        <v>96</v>
      </c>
      <c r="J204" s="27" t="s">
        <v>97</v>
      </c>
      <c r="K204" s="27" t="s">
        <v>162</v>
      </c>
      <c r="L204" s="27" t="s">
        <v>163</v>
      </c>
      <c r="M204" s="28"/>
      <c r="N204" s="28"/>
      <c r="O204" s="28"/>
    </row>
    <row r="205" spans="1:15">
      <c r="A205" t="s">
        <v>404</v>
      </c>
      <c r="B205" s="26" t="s">
        <v>407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150</v>
      </c>
      <c r="H205" s="27" t="s">
        <v>151</v>
      </c>
      <c r="I205" s="27" t="s">
        <v>116</v>
      </c>
      <c r="J205" s="27" t="s">
        <v>117</v>
      </c>
      <c r="K205" s="27" t="s">
        <v>162</v>
      </c>
      <c r="L205" s="27" t="s">
        <v>163</v>
      </c>
      <c r="M205" s="28"/>
      <c r="N205" s="28"/>
      <c r="O205" s="28"/>
    </row>
    <row r="206" spans="1:15">
      <c r="A206" t="s">
        <v>404</v>
      </c>
      <c r="B206" s="26" t="s">
        <v>407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150</v>
      </c>
      <c r="H206" s="27" t="s">
        <v>151</v>
      </c>
      <c r="I206" s="27" t="s">
        <v>184</v>
      </c>
      <c r="J206" s="27" t="s">
        <v>185</v>
      </c>
      <c r="K206" s="27" t="s">
        <v>162</v>
      </c>
      <c r="L206" s="27" t="s">
        <v>163</v>
      </c>
      <c r="M206" s="28"/>
      <c r="N206" s="28"/>
      <c r="O206" s="28"/>
    </row>
    <row r="207" spans="1:15">
      <c r="A207" t="s">
        <v>404</v>
      </c>
      <c r="B207" s="26" t="s">
        <v>407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150</v>
      </c>
      <c r="H207" s="27" t="s">
        <v>151</v>
      </c>
      <c r="I207" s="27" t="s">
        <v>144</v>
      </c>
      <c r="J207" s="27" t="s">
        <v>145</v>
      </c>
      <c r="K207" s="27" t="s">
        <v>162</v>
      </c>
      <c r="L207" s="27" t="s">
        <v>163</v>
      </c>
      <c r="M207" s="28"/>
      <c r="N207" s="28"/>
      <c r="O207" s="28"/>
    </row>
    <row r="208" spans="1:15">
      <c r="A208" t="s">
        <v>404</v>
      </c>
      <c r="B208" s="26" t="s">
        <v>407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150</v>
      </c>
      <c r="H208" s="27" t="s">
        <v>151</v>
      </c>
      <c r="I208" s="27" t="s">
        <v>138</v>
      </c>
      <c r="J208" s="27" t="s">
        <v>139</v>
      </c>
      <c r="K208" s="27" t="s">
        <v>162</v>
      </c>
      <c r="L208" s="27" t="s">
        <v>163</v>
      </c>
      <c r="M208" s="28"/>
      <c r="N208" s="28"/>
      <c r="O208" s="28"/>
    </row>
    <row r="209" spans="1:15">
      <c r="A209" t="s">
        <v>404</v>
      </c>
      <c r="B209" s="26" t="s">
        <v>407</v>
      </c>
      <c r="C209" s="26" t="s">
        <v>78</v>
      </c>
      <c r="D209" s="26" t="s">
        <v>79</v>
      </c>
      <c r="E209" s="27" t="s">
        <v>80</v>
      </c>
      <c r="F209" s="27" t="s">
        <v>81</v>
      </c>
      <c r="G209" s="27" t="s">
        <v>150</v>
      </c>
      <c r="H209" s="27" t="s">
        <v>151</v>
      </c>
      <c r="I209" s="27" t="s">
        <v>146</v>
      </c>
      <c r="J209" s="27" t="s">
        <v>147</v>
      </c>
      <c r="K209" s="27" t="s">
        <v>162</v>
      </c>
      <c r="L209" s="27" t="s">
        <v>163</v>
      </c>
      <c r="M209" s="28"/>
      <c r="N209" s="28"/>
      <c r="O209" s="28"/>
    </row>
    <row r="210" spans="1:15">
      <c r="A210" t="s">
        <v>404</v>
      </c>
      <c r="B210" s="26" t="s">
        <v>407</v>
      </c>
      <c r="C210" s="26" t="s">
        <v>78</v>
      </c>
      <c r="D210" s="26" t="s">
        <v>79</v>
      </c>
      <c r="E210" s="27" t="s">
        <v>80</v>
      </c>
      <c r="F210" s="27" t="s">
        <v>81</v>
      </c>
      <c r="G210" s="27" t="s">
        <v>150</v>
      </c>
      <c r="H210" s="27" t="s">
        <v>151</v>
      </c>
      <c r="I210" s="27" t="s">
        <v>148</v>
      </c>
      <c r="J210" s="27" t="s">
        <v>149</v>
      </c>
      <c r="K210" s="27" t="s">
        <v>162</v>
      </c>
      <c r="L210" s="27" t="s">
        <v>163</v>
      </c>
      <c r="M210" s="28"/>
      <c r="N210" s="28"/>
      <c r="O210" s="28"/>
    </row>
    <row r="211" spans="1:15">
      <c r="A211" t="s">
        <v>404</v>
      </c>
      <c r="B211" s="26" t="s">
        <v>407</v>
      </c>
      <c r="C211" s="26" t="s">
        <v>78</v>
      </c>
      <c r="D211" s="26" t="s">
        <v>79</v>
      </c>
      <c r="E211" s="27" t="s">
        <v>80</v>
      </c>
      <c r="F211" s="27" t="s">
        <v>81</v>
      </c>
      <c r="G211" s="27" t="s">
        <v>150</v>
      </c>
      <c r="H211" s="27" t="s">
        <v>151</v>
      </c>
      <c r="I211" s="27" t="s">
        <v>98</v>
      </c>
      <c r="J211" s="27" t="s">
        <v>99</v>
      </c>
      <c r="K211" s="27" t="s">
        <v>162</v>
      </c>
      <c r="L211" s="27" t="s">
        <v>163</v>
      </c>
      <c r="M211" s="28"/>
      <c r="N211" s="28"/>
      <c r="O211" s="28"/>
    </row>
    <row r="212" spans="1:15">
      <c r="A212" t="s">
        <v>404</v>
      </c>
      <c r="B212" s="26" t="s">
        <v>407</v>
      </c>
      <c r="C212" s="26" t="s">
        <v>78</v>
      </c>
      <c r="D212" s="26" t="s">
        <v>79</v>
      </c>
      <c r="E212" s="27" t="s">
        <v>80</v>
      </c>
      <c r="F212" s="27" t="s">
        <v>81</v>
      </c>
      <c r="G212" s="27" t="s">
        <v>150</v>
      </c>
      <c r="H212" s="27" t="s">
        <v>151</v>
      </c>
      <c r="I212" s="27" t="s">
        <v>104</v>
      </c>
      <c r="J212" s="27" t="s">
        <v>105</v>
      </c>
      <c r="K212" s="27" t="s">
        <v>162</v>
      </c>
      <c r="L212" s="27" t="s">
        <v>163</v>
      </c>
      <c r="M212" s="28"/>
      <c r="N212" s="28"/>
      <c r="O212" s="28"/>
    </row>
    <row r="213" spans="1:15">
      <c r="A213" t="s">
        <v>404</v>
      </c>
      <c r="B213" s="26" t="s">
        <v>407</v>
      </c>
      <c r="C213" s="26" t="s">
        <v>78</v>
      </c>
      <c r="D213" s="26" t="s">
        <v>79</v>
      </c>
      <c r="E213" s="27" t="s">
        <v>80</v>
      </c>
      <c r="F213" s="27" t="s">
        <v>81</v>
      </c>
      <c r="G213" s="27" t="s">
        <v>150</v>
      </c>
      <c r="H213" s="27" t="s">
        <v>151</v>
      </c>
      <c r="I213" s="27" t="s">
        <v>142</v>
      </c>
      <c r="J213" s="27" t="s">
        <v>143</v>
      </c>
      <c r="K213" s="27" t="s">
        <v>162</v>
      </c>
      <c r="L213" s="27" t="s">
        <v>163</v>
      </c>
      <c r="M213" s="28"/>
      <c r="N213" s="28"/>
      <c r="O213" s="28"/>
    </row>
    <row r="214" spans="1:15">
      <c r="A214" t="s">
        <v>404</v>
      </c>
      <c r="B214" s="26" t="s">
        <v>407</v>
      </c>
      <c r="C214" s="26" t="s">
        <v>78</v>
      </c>
      <c r="D214" s="26" t="s">
        <v>79</v>
      </c>
      <c r="E214" s="27" t="s">
        <v>80</v>
      </c>
      <c r="F214" s="27" t="s">
        <v>81</v>
      </c>
      <c r="G214" s="27" t="s">
        <v>150</v>
      </c>
      <c r="H214" s="27" t="s">
        <v>151</v>
      </c>
      <c r="I214" s="27" t="s">
        <v>174</v>
      </c>
      <c r="J214" s="27" t="s">
        <v>175</v>
      </c>
      <c r="K214" s="27" t="s">
        <v>162</v>
      </c>
      <c r="L214" s="27" t="s">
        <v>163</v>
      </c>
      <c r="M214" s="28"/>
      <c r="N214" s="28"/>
      <c r="O214" s="28"/>
    </row>
    <row r="215" spans="1:15">
      <c r="A215" t="s">
        <v>404</v>
      </c>
      <c r="B215" s="26" t="s">
        <v>407</v>
      </c>
      <c r="C215" s="26" t="s">
        <v>78</v>
      </c>
      <c r="D215" s="26" t="s">
        <v>79</v>
      </c>
      <c r="E215" s="27" t="s">
        <v>80</v>
      </c>
      <c r="F215" s="27" t="s">
        <v>81</v>
      </c>
      <c r="G215" s="27" t="s">
        <v>150</v>
      </c>
      <c r="H215" s="27" t="s">
        <v>151</v>
      </c>
      <c r="I215" s="27" t="s">
        <v>176</v>
      </c>
      <c r="J215" s="27" t="s">
        <v>177</v>
      </c>
      <c r="K215" s="27" t="s">
        <v>162</v>
      </c>
      <c r="L215" s="27" t="s">
        <v>163</v>
      </c>
      <c r="M215" s="28"/>
      <c r="N215" s="28"/>
      <c r="O215" s="28"/>
    </row>
    <row r="216" spans="1:15">
      <c r="A216" t="s">
        <v>404</v>
      </c>
      <c r="B216" s="26" t="s">
        <v>407</v>
      </c>
      <c r="C216" s="26" t="s">
        <v>78</v>
      </c>
      <c r="D216" s="26" t="s">
        <v>79</v>
      </c>
      <c r="E216" s="27" t="s">
        <v>80</v>
      </c>
      <c r="F216" s="27" t="s">
        <v>81</v>
      </c>
      <c r="G216" s="27" t="s">
        <v>150</v>
      </c>
      <c r="H216" s="27" t="s">
        <v>151</v>
      </c>
      <c r="I216" s="27" t="s">
        <v>186</v>
      </c>
      <c r="J216" s="27" t="s">
        <v>42</v>
      </c>
      <c r="K216" s="27" t="s">
        <v>162</v>
      </c>
      <c r="L216" s="27" t="s">
        <v>163</v>
      </c>
      <c r="M216" s="28"/>
      <c r="N216" s="28"/>
      <c r="O216" s="28"/>
    </row>
    <row r="217" spans="1:15">
      <c r="A217" t="s">
        <v>404</v>
      </c>
      <c r="B217" s="26" t="s">
        <v>407</v>
      </c>
      <c r="C217" s="26" t="s">
        <v>78</v>
      </c>
      <c r="D217" s="26" t="s">
        <v>79</v>
      </c>
      <c r="E217" s="27" t="s">
        <v>80</v>
      </c>
      <c r="F217" s="27" t="s">
        <v>81</v>
      </c>
      <c r="G217" s="27" t="s">
        <v>150</v>
      </c>
      <c r="H217" s="27" t="s">
        <v>151</v>
      </c>
      <c r="I217" s="27" t="s">
        <v>187</v>
      </c>
      <c r="J217" s="27" t="s">
        <v>188</v>
      </c>
      <c r="K217" s="27" t="s">
        <v>162</v>
      </c>
      <c r="L217" s="27" t="s">
        <v>163</v>
      </c>
      <c r="M217" s="28"/>
      <c r="N217" s="28"/>
      <c r="O217" s="28"/>
    </row>
    <row r="218" spans="1:15">
      <c r="A218" t="s">
        <v>404</v>
      </c>
      <c r="B218" s="26" t="s">
        <v>407</v>
      </c>
      <c r="C218" s="26" t="s">
        <v>78</v>
      </c>
      <c r="D218" s="26" t="s">
        <v>79</v>
      </c>
      <c r="E218" s="27" t="s">
        <v>80</v>
      </c>
      <c r="F218" s="27" t="s">
        <v>81</v>
      </c>
      <c r="G218" s="27" t="s">
        <v>150</v>
      </c>
      <c r="H218" s="27" t="s">
        <v>151</v>
      </c>
      <c r="I218" s="27" t="s">
        <v>114</v>
      </c>
      <c r="J218" s="27" t="s">
        <v>115</v>
      </c>
      <c r="K218" s="27" t="s">
        <v>162</v>
      </c>
      <c r="L218" s="27" t="s">
        <v>163</v>
      </c>
      <c r="M218" s="28"/>
      <c r="N218" s="28"/>
      <c r="O218" s="28"/>
    </row>
    <row r="219" spans="1:15">
      <c r="A219" t="s">
        <v>404</v>
      </c>
      <c r="B219" s="26" t="s">
        <v>407</v>
      </c>
      <c r="C219" s="26" t="s">
        <v>78</v>
      </c>
      <c r="D219" s="26" t="s">
        <v>79</v>
      </c>
      <c r="E219" s="27" t="s">
        <v>80</v>
      </c>
      <c r="F219" s="27" t="s">
        <v>81</v>
      </c>
      <c r="G219" s="27" t="s">
        <v>150</v>
      </c>
      <c r="H219" s="27" t="s">
        <v>151</v>
      </c>
      <c r="I219" s="27" t="s">
        <v>189</v>
      </c>
      <c r="J219" s="27" t="s">
        <v>190</v>
      </c>
      <c r="K219" s="27" t="s">
        <v>162</v>
      </c>
      <c r="L219" s="27" t="s">
        <v>163</v>
      </c>
      <c r="M219" s="28"/>
      <c r="N219" s="28"/>
      <c r="O219" s="28"/>
    </row>
    <row r="220" spans="1:15">
      <c r="A220" t="s">
        <v>404</v>
      </c>
      <c r="B220" s="26" t="s">
        <v>407</v>
      </c>
      <c r="C220" s="26" t="s">
        <v>78</v>
      </c>
      <c r="D220" s="26" t="s">
        <v>79</v>
      </c>
      <c r="E220" s="27" t="s">
        <v>80</v>
      </c>
      <c r="F220" s="27" t="s">
        <v>81</v>
      </c>
      <c r="G220" s="27" t="s">
        <v>150</v>
      </c>
      <c r="H220" s="27" t="s">
        <v>151</v>
      </c>
      <c r="I220" s="27" t="s">
        <v>166</v>
      </c>
      <c r="J220" s="27" t="s">
        <v>167</v>
      </c>
      <c r="K220" s="27" t="s">
        <v>162</v>
      </c>
      <c r="L220" s="27" t="s">
        <v>163</v>
      </c>
      <c r="M220" s="28"/>
      <c r="N220" s="28"/>
      <c r="O220" s="28"/>
    </row>
    <row r="221" spans="1:15">
      <c r="A221" t="s">
        <v>404</v>
      </c>
      <c r="B221" s="26" t="s">
        <v>407</v>
      </c>
      <c r="C221" s="26" t="s">
        <v>78</v>
      </c>
      <c r="D221" s="26" t="s">
        <v>79</v>
      </c>
      <c r="E221" s="27" t="s">
        <v>80</v>
      </c>
      <c r="F221" s="27" t="s">
        <v>81</v>
      </c>
      <c r="G221" s="27" t="s">
        <v>150</v>
      </c>
      <c r="H221" s="27" t="s">
        <v>151</v>
      </c>
      <c r="I221" s="27" t="s">
        <v>168</v>
      </c>
      <c r="J221" s="27" t="s">
        <v>169</v>
      </c>
      <c r="K221" s="27" t="s">
        <v>162</v>
      </c>
      <c r="L221" s="27" t="s">
        <v>163</v>
      </c>
      <c r="M221" s="28"/>
      <c r="N221" s="28"/>
      <c r="O221" s="28"/>
    </row>
    <row r="222" spans="1:15">
      <c r="A222" t="s">
        <v>404</v>
      </c>
      <c r="B222" s="26" t="s">
        <v>407</v>
      </c>
      <c r="C222" s="26" t="s">
        <v>78</v>
      </c>
      <c r="D222" s="26" t="s">
        <v>79</v>
      </c>
      <c r="E222" s="27" t="s">
        <v>80</v>
      </c>
      <c r="F222" s="27" t="s">
        <v>81</v>
      </c>
      <c r="G222" s="27" t="s">
        <v>150</v>
      </c>
      <c r="H222" s="27" t="s">
        <v>151</v>
      </c>
      <c r="I222" s="27" t="s">
        <v>191</v>
      </c>
      <c r="J222" s="27" t="s">
        <v>192</v>
      </c>
      <c r="K222" s="27" t="s">
        <v>162</v>
      </c>
      <c r="L222" s="27" t="s">
        <v>163</v>
      </c>
      <c r="M222" s="28"/>
      <c r="N222" s="28"/>
      <c r="O222" s="28"/>
    </row>
    <row r="223" spans="1:15">
      <c r="A223" t="s">
        <v>404</v>
      </c>
      <c r="B223" s="26" t="s">
        <v>407</v>
      </c>
      <c r="C223" s="26" t="s">
        <v>78</v>
      </c>
      <c r="D223" s="26" t="s">
        <v>79</v>
      </c>
      <c r="E223" s="27" t="s">
        <v>80</v>
      </c>
      <c r="F223" s="27" t="s">
        <v>81</v>
      </c>
      <c r="G223" s="27">
        <v>51</v>
      </c>
      <c r="H223" s="27" t="s">
        <v>151</v>
      </c>
      <c r="I223" s="27" t="s">
        <v>203</v>
      </c>
      <c r="J223" s="27" t="s">
        <v>204</v>
      </c>
      <c r="K223" s="27" t="s">
        <v>162</v>
      </c>
      <c r="L223" s="27" t="s">
        <v>163</v>
      </c>
      <c r="M223" s="28"/>
      <c r="N223" s="28"/>
      <c r="O223" s="28"/>
    </row>
    <row r="224" spans="1:15">
      <c r="A224" t="s">
        <v>404</v>
      </c>
      <c r="B224" s="26" t="s">
        <v>407</v>
      </c>
      <c r="C224" s="26" t="s">
        <v>78</v>
      </c>
      <c r="D224" s="26" t="s">
        <v>79</v>
      </c>
      <c r="E224" s="27" t="s">
        <v>80</v>
      </c>
      <c r="F224" s="27" t="s">
        <v>81</v>
      </c>
      <c r="G224" s="27">
        <v>51</v>
      </c>
      <c r="H224" s="27" t="s">
        <v>151</v>
      </c>
      <c r="I224" s="27" t="s">
        <v>211</v>
      </c>
      <c r="J224" s="27" t="s">
        <v>212</v>
      </c>
      <c r="K224" s="27" t="s">
        <v>162</v>
      </c>
      <c r="L224" s="27" t="s">
        <v>163</v>
      </c>
      <c r="M224" s="28"/>
      <c r="N224" s="28"/>
      <c r="O224" s="28"/>
    </row>
    <row r="225" spans="1:15">
      <c r="A225" t="s">
        <v>404</v>
      </c>
      <c r="B225" s="26" t="s">
        <v>407</v>
      </c>
      <c r="C225" s="26" t="s">
        <v>78</v>
      </c>
      <c r="D225" s="26" t="s">
        <v>79</v>
      </c>
      <c r="E225" s="27" t="s">
        <v>80</v>
      </c>
      <c r="F225" s="27" t="s">
        <v>81</v>
      </c>
      <c r="G225" s="27" t="s">
        <v>150</v>
      </c>
      <c r="H225" s="27" t="s">
        <v>151</v>
      </c>
      <c r="I225" s="27" t="s">
        <v>193</v>
      </c>
      <c r="J225" s="27" t="s">
        <v>194</v>
      </c>
      <c r="K225" s="27" t="s">
        <v>162</v>
      </c>
      <c r="L225" s="27" t="s">
        <v>163</v>
      </c>
      <c r="M225" s="28"/>
      <c r="N225" s="28"/>
      <c r="O225" s="28"/>
    </row>
    <row r="226" spans="1:15">
      <c r="A226" t="s">
        <v>404</v>
      </c>
      <c r="B226" s="26" t="s">
        <v>407</v>
      </c>
      <c r="C226" s="26" t="s">
        <v>78</v>
      </c>
      <c r="D226" s="26" t="s">
        <v>79</v>
      </c>
      <c r="E226" s="27" t="s">
        <v>80</v>
      </c>
      <c r="F226" s="27" t="s">
        <v>81</v>
      </c>
      <c r="G226" s="27" t="s">
        <v>150</v>
      </c>
      <c r="H226" s="27" t="s">
        <v>151</v>
      </c>
      <c r="I226" s="27" t="s">
        <v>195</v>
      </c>
      <c r="J226" s="27" t="s">
        <v>196</v>
      </c>
      <c r="K226" s="27" t="s">
        <v>162</v>
      </c>
      <c r="L226" s="27" t="s">
        <v>163</v>
      </c>
      <c r="M226" s="28"/>
      <c r="N226" s="28"/>
      <c r="O226" s="28"/>
    </row>
    <row r="227" spans="1:15">
      <c r="A227" t="s">
        <v>404</v>
      </c>
      <c r="B227" s="26" t="s">
        <v>407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9">
        <v>52</v>
      </c>
      <c r="H227" s="27" t="s">
        <v>198</v>
      </c>
      <c r="I227" s="27">
        <v>3111</v>
      </c>
      <c r="J227" s="27" t="s">
        <v>85</v>
      </c>
      <c r="K227" s="27" t="s">
        <v>162</v>
      </c>
      <c r="L227" s="27" t="s">
        <v>163</v>
      </c>
      <c r="M227" s="28"/>
      <c r="N227" s="28"/>
      <c r="O227" s="28"/>
    </row>
    <row r="228" spans="1:15">
      <c r="A228" t="s">
        <v>404</v>
      </c>
      <c r="B228" s="26" t="s">
        <v>407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197</v>
      </c>
      <c r="H228" s="27" t="s">
        <v>198</v>
      </c>
      <c r="I228" s="27" t="s">
        <v>134</v>
      </c>
      <c r="J228" s="27" t="s">
        <v>135</v>
      </c>
      <c r="K228" s="27" t="s">
        <v>162</v>
      </c>
      <c r="L228" s="27" t="s">
        <v>163</v>
      </c>
      <c r="M228" s="28"/>
      <c r="N228" s="28"/>
      <c r="O228" s="28"/>
    </row>
    <row r="229" spans="1:15">
      <c r="A229" t="s">
        <v>404</v>
      </c>
      <c r="B229" s="26" t="s">
        <v>407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>
        <v>52</v>
      </c>
      <c r="H229" s="27" t="s">
        <v>198</v>
      </c>
      <c r="I229" s="27" t="s">
        <v>172</v>
      </c>
      <c r="J229" s="27" t="s">
        <v>173</v>
      </c>
      <c r="K229" s="27" t="s">
        <v>162</v>
      </c>
      <c r="L229" s="27" t="s">
        <v>163</v>
      </c>
      <c r="M229" s="28"/>
      <c r="N229" s="28"/>
      <c r="O229" s="28"/>
    </row>
    <row r="230" spans="1:15">
      <c r="A230" t="s">
        <v>404</v>
      </c>
      <c r="B230" s="26" t="s">
        <v>407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197</v>
      </c>
      <c r="H230" s="27" t="s">
        <v>198</v>
      </c>
      <c r="I230" s="27" t="s">
        <v>136</v>
      </c>
      <c r="J230" s="27" t="s">
        <v>137</v>
      </c>
      <c r="K230" s="27" t="s">
        <v>162</v>
      </c>
      <c r="L230" s="27" t="s">
        <v>163</v>
      </c>
      <c r="M230" s="28"/>
      <c r="N230" s="28"/>
      <c r="O230" s="28"/>
    </row>
    <row r="231" spans="1:15">
      <c r="A231" t="s">
        <v>404</v>
      </c>
      <c r="B231" s="26" t="s">
        <v>407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197</v>
      </c>
      <c r="H231" s="27" t="s">
        <v>198</v>
      </c>
      <c r="I231" s="27" t="s">
        <v>178</v>
      </c>
      <c r="J231" s="27" t="s">
        <v>179</v>
      </c>
      <c r="K231" s="27" t="s">
        <v>162</v>
      </c>
      <c r="L231" s="27" t="s">
        <v>163</v>
      </c>
      <c r="M231" s="28"/>
      <c r="N231" s="28"/>
      <c r="O231" s="28"/>
    </row>
    <row r="232" spans="1:15">
      <c r="A232" t="s">
        <v>404</v>
      </c>
      <c r="B232" s="26" t="s">
        <v>407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9">
        <v>52</v>
      </c>
      <c r="H232" s="27" t="s">
        <v>198</v>
      </c>
      <c r="I232" s="27">
        <v>3224</v>
      </c>
      <c r="J232" s="27" t="s">
        <v>165</v>
      </c>
      <c r="K232" s="27" t="s">
        <v>162</v>
      </c>
      <c r="L232" s="27" t="s">
        <v>163</v>
      </c>
      <c r="M232" s="28"/>
      <c r="N232" s="28"/>
      <c r="O232" s="28"/>
    </row>
    <row r="233" spans="1:15">
      <c r="A233" t="s">
        <v>404</v>
      </c>
      <c r="B233" s="26" t="s">
        <v>407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197</v>
      </c>
      <c r="H233" s="27" t="s">
        <v>198</v>
      </c>
      <c r="I233" s="27" t="s">
        <v>182</v>
      </c>
      <c r="J233" s="27" t="s">
        <v>183</v>
      </c>
      <c r="K233" s="27" t="s">
        <v>162</v>
      </c>
      <c r="L233" s="27" t="s">
        <v>163</v>
      </c>
      <c r="M233" s="28"/>
      <c r="N233" s="28"/>
      <c r="O233" s="28"/>
    </row>
    <row r="234" spans="1:15">
      <c r="A234" t="s">
        <v>404</v>
      </c>
      <c r="B234" s="26" t="s">
        <v>407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197</v>
      </c>
      <c r="H234" s="27" t="s">
        <v>198</v>
      </c>
      <c r="I234" s="27" t="s">
        <v>132</v>
      </c>
      <c r="J234" s="27" t="s">
        <v>133</v>
      </c>
      <c r="K234" s="27" t="s">
        <v>162</v>
      </c>
      <c r="L234" s="27" t="s">
        <v>163</v>
      </c>
      <c r="M234" s="28"/>
      <c r="N234" s="28"/>
      <c r="O234" s="28"/>
    </row>
    <row r="235" spans="1:15">
      <c r="A235" t="s">
        <v>404</v>
      </c>
      <c r="B235" s="26" t="s">
        <v>407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197</v>
      </c>
      <c r="H235" s="27" t="s">
        <v>198</v>
      </c>
      <c r="I235" s="27">
        <v>3234</v>
      </c>
      <c r="J235" s="27" t="s">
        <v>159</v>
      </c>
      <c r="K235" s="27" t="s">
        <v>162</v>
      </c>
      <c r="L235" s="27" t="s">
        <v>163</v>
      </c>
      <c r="M235" s="28"/>
      <c r="N235" s="28"/>
      <c r="O235" s="28"/>
    </row>
    <row r="236" spans="1:15">
      <c r="A236" t="s">
        <v>404</v>
      </c>
      <c r="B236" s="26" t="s">
        <v>407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197</v>
      </c>
      <c r="H236" s="27" t="s">
        <v>198</v>
      </c>
      <c r="I236" s="27" t="s">
        <v>199</v>
      </c>
      <c r="J236" s="27" t="s">
        <v>200</v>
      </c>
      <c r="K236" s="27" t="s">
        <v>162</v>
      </c>
      <c r="L236" s="27" t="s">
        <v>163</v>
      </c>
      <c r="M236" s="28"/>
      <c r="N236" s="28"/>
      <c r="O236" s="28"/>
    </row>
    <row r="237" spans="1:15">
      <c r="A237" t="s">
        <v>404</v>
      </c>
      <c r="B237" s="26" t="s">
        <v>407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197</v>
      </c>
      <c r="H237" s="27" t="s">
        <v>198</v>
      </c>
      <c r="I237" s="27" t="s">
        <v>116</v>
      </c>
      <c r="J237" s="27" t="s">
        <v>117</v>
      </c>
      <c r="K237" s="27" t="s">
        <v>162</v>
      </c>
      <c r="L237" s="27" t="s">
        <v>163</v>
      </c>
      <c r="M237" s="28"/>
      <c r="N237" s="28"/>
      <c r="O237" s="28"/>
    </row>
    <row r="238" spans="1:15">
      <c r="A238" t="s">
        <v>404</v>
      </c>
      <c r="B238" s="26" t="s">
        <v>407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197</v>
      </c>
      <c r="H238" s="27" t="s">
        <v>198</v>
      </c>
      <c r="I238" s="27" t="s">
        <v>144</v>
      </c>
      <c r="J238" s="27" t="s">
        <v>145</v>
      </c>
      <c r="K238" s="27" t="s">
        <v>162</v>
      </c>
      <c r="L238" s="27" t="s">
        <v>163</v>
      </c>
      <c r="M238" s="28"/>
      <c r="N238" s="28"/>
      <c r="O238" s="28"/>
    </row>
    <row r="239" spans="1:15">
      <c r="A239" t="s">
        <v>404</v>
      </c>
      <c r="B239" s="26" t="s">
        <v>407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197</v>
      </c>
      <c r="H239" s="27" t="s">
        <v>198</v>
      </c>
      <c r="I239" s="27" t="s">
        <v>138</v>
      </c>
      <c r="J239" s="27" t="s">
        <v>139</v>
      </c>
      <c r="K239" s="27" t="s">
        <v>162</v>
      </c>
      <c r="L239" s="27" t="s">
        <v>163</v>
      </c>
      <c r="M239" s="28"/>
      <c r="N239" s="28"/>
      <c r="O239" s="28"/>
    </row>
    <row r="240" spans="1:15">
      <c r="A240" t="s">
        <v>404</v>
      </c>
      <c r="B240" s="26" t="s">
        <v>407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197</v>
      </c>
      <c r="H240" s="27" t="s">
        <v>198</v>
      </c>
      <c r="I240" s="27" t="s">
        <v>146</v>
      </c>
      <c r="J240" s="27" t="s">
        <v>147</v>
      </c>
      <c r="K240" s="27" t="s">
        <v>162</v>
      </c>
      <c r="L240" s="27" t="s">
        <v>163</v>
      </c>
      <c r="M240" s="28"/>
      <c r="N240" s="28"/>
      <c r="O240" s="28"/>
    </row>
    <row r="241" spans="1:15">
      <c r="A241" t="s">
        <v>404</v>
      </c>
      <c r="B241" s="26" t="s">
        <v>407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9">
        <v>52</v>
      </c>
      <c r="H241" s="27" t="s">
        <v>198</v>
      </c>
      <c r="I241" s="27">
        <v>3295</v>
      </c>
      <c r="J241" s="27" t="s">
        <v>99</v>
      </c>
      <c r="K241" s="27" t="s">
        <v>162</v>
      </c>
      <c r="L241" s="27" t="s">
        <v>163</v>
      </c>
      <c r="M241" s="28"/>
      <c r="N241" s="28"/>
      <c r="O241" s="28"/>
    </row>
    <row r="242" spans="1:15">
      <c r="A242" t="s">
        <v>404</v>
      </c>
      <c r="B242" s="26" t="s">
        <v>407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9">
        <v>52</v>
      </c>
      <c r="H242" s="27" t="s">
        <v>198</v>
      </c>
      <c r="I242" s="29">
        <v>3299</v>
      </c>
      <c r="J242" s="27" t="s">
        <v>105</v>
      </c>
      <c r="K242" s="29" t="s">
        <v>162</v>
      </c>
      <c r="L242" s="27" t="s">
        <v>163</v>
      </c>
      <c r="M242" s="28"/>
      <c r="N242" s="28"/>
      <c r="O242" s="28"/>
    </row>
    <row r="243" spans="1:15">
      <c r="A243" t="s">
        <v>404</v>
      </c>
      <c r="B243" s="26" t="s">
        <v>407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197</v>
      </c>
      <c r="H243" s="27" t="s">
        <v>198</v>
      </c>
      <c r="I243" s="27" t="s">
        <v>142</v>
      </c>
      <c r="J243" s="27" t="s">
        <v>143</v>
      </c>
      <c r="K243" s="27" t="s">
        <v>162</v>
      </c>
      <c r="L243" s="27" t="s">
        <v>163</v>
      </c>
      <c r="M243" s="28"/>
      <c r="N243" s="28"/>
      <c r="O243" s="28"/>
    </row>
    <row r="244" spans="1:15">
      <c r="A244" t="s">
        <v>404</v>
      </c>
      <c r="B244" s="26" t="s">
        <v>407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197</v>
      </c>
      <c r="H244" s="27" t="s">
        <v>198</v>
      </c>
      <c r="I244" s="27" t="s">
        <v>174</v>
      </c>
      <c r="J244" s="27" t="s">
        <v>175</v>
      </c>
      <c r="K244" s="27" t="s">
        <v>162</v>
      </c>
      <c r="L244" s="27" t="s">
        <v>163</v>
      </c>
      <c r="M244" s="28"/>
      <c r="N244" s="28"/>
      <c r="O244" s="28"/>
    </row>
    <row r="245" spans="1:15">
      <c r="A245" t="s">
        <v>404</v>
      </c>
      <c r="B245" s="26" t="s">
        <v>407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197</v>
      </c>
      <c r="H245" s="27" t="s">
        <v>198</v>
      </c>
      <c r="I245" s="27" t="s">
        <v>186</v>
      </c>
      <c r="J245" s="27" t="s">
        <v>42</v>
      </c>
      <c r="K245" s="27" t="s">
        <v>162</v>
      </c>
      <c r="L245" s="27" t="s">
        <v>163</v>
      </c>
      <c r="M245" s="28"/>
      <c r="N245" s="28"/>
      <c r="O245" s="28"/>
    </row>
    <row r="246" spans="1:15">
      <c r="A246" t="s">
        <v>404</v>
      </c>
      <c r="B246" s="26" t="s">
        <v>407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197</v>
      </c>
      <c r="H246" s="27" t="s">
        <v>198</v>
      </c>
      <c r="I246" s="27" t="s">
        <v>187</v>
      </c>
      <c r="J246" s="27" t="s">
        <v>188</v>
      </c>
      <c r="K246" s="27" t="s">
        <v>162</v>
      </c>
      <c r="L246" s="27" t="s">
        <v>163</v>
      </c>
      <c r="M246" s="28"/>
      <c r="N246" s="28"/>
      <c r="O246" s="28"/>
    </row>
    <row r="247" spans="1:15">
      <c r="A247" t="s">
        <v>404</v>
      </c>
      <c r="B247" s="26" t="s">
        <v>407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9">
        <v>52</v>
      </c>
      <c r="H247" s="27" t="s">
        <v>198</v>
      </c>
      <c r="I247" s="27">
        <v>3723</v>
      </c>
      <c r="J247" s="27" t="s">
        <v>190</v>
      </c>
      <c r="K247" s="27" t="s">
        <v>162</v>
      </c>
      <c r="L247" s="27" t="s">
        <v>163</v>
      </c>
      <c r="M247" s="28"/>
      <c r="N247" s="28"/>
      <c r="O247" s="28"/>
    </row>
    <row r="248" spans="1:15">
      <c r="A248" t="s">
        <v>404</v>
      </c>
      <c r="B248" s="26" t="s">
        <v>407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9">
        <v>52</v>
      </c>
      <c r="H248" s="27" t="s">
        <v>198</v>
      </c>
      <c r="I248" s="27">
        <v>4241</v>
      </c>
      <c r="J248" s="27" t="s">
        <v>194</v>
      </c>
      <c r="K248" s="27" t="s">
        <v>162</v>
      </c>
      <c r="L248" s="27" t="s">
        <v>163</v>
      </c>
      <c r="M248" s="28"/>
      <c r="N248" s="28"/>
      <c r="O248" s="28"/>
    </row>
    <row r="249" spans="1:15">
      <c r="A249" t="s">
        <v>404</v>
      </c>
      <c r="B249" s="26" t="s">
        <v>407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209</v>
      </c>
      <c r="H249" s="27" t="s">
        <v>210</v>
      </c>
      <c r="I249" s="27" t="s">
        <v>84</v>
      </c>
      <c r="J249" s="27" t="s">
        <v>85</v>
      </c>
      <c r="K249" s="27" t="s">
        <v>162</v>
      </c>
      <c r="L249" s="27" t="s">
        <v>163</v>
      </c>
      <c r="M249" s="28"/>
      <c r="N249" s="28"/>
      <c r="O249" s="28"/>
    </row>
    <row r="250" spans="1:15">
      <c r="A250" t="s">
        <v>404</v>
      </c>
      <c r="B250" s="26" t="s">
        <v>407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209</v>
      </c>
      <c r="H250" s="27" t="s">
        <v>210</v>
      </c>
      <c r="I250" s="27" t="s">
        <v>90</v>
      </c>
      <c r="J250" s="27" t="s">
        <v>91</v>
      </c>
      <c r="K250" s="27" t="s">
        <v>162</v>
      </c>
      <c r="L250" s="27" t="s">
        <v>163</v>
      </c>
      <c r="M250" s="28"/>
      <c r="N250" s="28"/>
      <c r="O250" s="28"/>
    </row>
    <row r="251" spans="1:15">
      <c r="A251" t="s">
        <v>404</v>
      </c>
      <c r="B251" s="26" t="s">
        <v>407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209</v>
      </c>
      <c r="H251" s="27" t="s">
        <v>210</v>
      </c>
      <c r="I251" s="27" t="s">
        <v>92</v>
      </c>
      <c r="J251" s="27" t="s">
        <v>93</v>
      </c>
      <c r="K251" s="27" t="s">
        <v>162</v>
      </c>
      <c r="L251" s="27" t="s">
        <v>163</v>
      </c>
      <c r="M251" s="28"/>
      <c r="N251" s="28"/>
      <c r="O251" s="28"/>
    </row>
    <row r="252" spans="1:15">
      <c r="A252" t="s">
        <v>404</v>
      </c>
      <c r="B252" s="26" t="s">
        <v>407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209</v>
      </c>
      <c r="H252" s="27" t="s">
        <v>210</v>
      </c>
      <c r="I252" s="27" t="s">
        <v>134</v>
      </c>
      <c r="J252" s="27" t="s">
        <v>135</v>
      </c>
      <c r="K252" s="27" t="s">
        <v>162</v>
      </c>
      <c r="L252" s="27" t="s">
        <v>163</v>
      </c>
      <c r="M252" s="28"/>
      <c r="N252" s="28"/>
      <c r="O252" s="28"/>
    </row>
    <row r="253" spans="1:15">
      <c r="A253" t="s">
        <v>404</v>
      </c>
      <c r="B253" s="26" t="s">
        <v>407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209</v>
      </c>
      <c r="H253" s="27" t="s">
        <v>210</v>
      </c>
      <c r="I253" s="27" t="s">
        <v>94</v>
      </c>
      <c r="J253" s="27" t="s">
        <v>95</v>
      </c>
      <c r="K253" s="27" t="s">
        <v>162</v>
      </c>
      <c r="L253" s="27" t="s">
        <v>163</v>
      </c>
      <c r="M253" s="28"/>
      <c r="N253" s="28"/>
      <c r="O253" s="28"/>
    </row>
    <row r="254" spans="1:15">
      <c r="A254" t="s">
        <v>404</v>
      </c>
      <c r="B254" s="26" t="s">
        <v>407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209</v>
      </c>
      <c r="H254" s="27" t="s">
        <v>210</v>
      </c>
      <c r="I254" s="27" t="s">
        <v>182</v>
      </c>
      <c r="J254" s="27" t="s">
        <v>183</v>
      </c>
      <c r="K254" s="27" t="s">
        <v>162</v>
      </c>
      <c r="L254" s="27" t="s">
        <v>163</v>
      </c>
      <c r="M254" s="28"/>
      <c r="N254" s="28"/>
      <c r="O254" s="28"/>
    </row>
    <row r="255" spans="1:15">
      <c r="A255" t="s">
        <v>404</v>
      </c>
      <c r="B255" s="26" t="s">
        <v>407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209</v>
      </c>
      <c r="H255" s="27" t="s">
        <v>210</v>
      </c>
      <c r="I255" s="27" t="s">
        <v>199</v>
      </c>
      <c r="J255" s="27" t="s">
        <v>200</v>
      </c>
      <c r="K255" s="27" t="s">
        <v>162</v>
      </c>
      <c r="L255" s="27" t="s">
        <v>163</v>
      </c>
      <c r="M255" s="28"/>
      <c r="N255" s="28"/>
      <c r="O255" s="28"/>
    </row>
    <row r="256" spans="1:15">
      <c r="A256" t="s">
        <v>404</v>
      </c>
      <c r="B256" s="26" t="s">
        <v>407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 t="s">
        <v>209</v>
      </c>
      <c r="H256" s="27" t="s">
        <v>210</v>
      </c>
      <c r="I256" s="27" t="s">
        <v>116</v>
      </c>
      <c r="J256" s="27" t="s">
        <v>117</v>
      </c>
      <c r="K256" s="27" t="s">
        <v>162</v>
      </c>
      <c r="L256" s="27" t="s">
        <v>163</v>
      </c>
      <c r="M256" s="28"/>
      <c r="N256" s="28"/>
      <c r="O256" s="28"/>
    </row>
    <row r="257" spans="1:15">
      <c r="A257" t="s">
        <v>404</v>
      </c>
      <c r="B257" s="26" t="s">
        <v>407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209</v>
      </c>
      <c r="H257" s="27" t="s">
        <v>210</v>
      </c>
      <c r="I257" s="27" t="s">
        <v>144</v>
      </c>
      <c r="J257" s="27" t="s">
        <v>145</v>
      </c>
      <c r="K257" s="27" t="s">
        <v>162</v>
      </c>
      <c r="L257" s="27" t="s">
        <v>163</v>
      </c>
      <c r="M257" s="28"/>
      <c r="N257" s="28"/>
      <c r="O257" s="28"/>
    </row>
    <row r="258" spans="1:15">
      <c r="A258" t="s">
        <v>404</v>
      </c>
      <c r="B258" s="26" t="s">
        <v>407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209</v>
      </c>
      <c r="H258" s="27" t="s">
        <v>210</v>
      </c>
      <c r="I258" s="27">
        <v>3241</v>
      </c>
      <c r="J258" s="27" t="s">
        <v>139</v>
      </c>
      <c r="K258" s="27" t="s">
        <v>162</v>
      </c>
      <c r="L258" s="27" t="s">
        <v>163</v>
      </c>
      <c r="M258" s="28"/>
      <c r="N258" s="28"/>
      <c r="O258" s="28"/>
    </row>
    <row r="259" spans="1:15">
      <c r="A259" t="s">
        <v>404</v>
      </c>
      <c r="B259" s="26" t="s">
        <v>407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209</v>
      </c>
      <c r="H259" s="27" t="s">
        <v>210</v>
      </c>
      <c r="I259" s="27" t="s">
        <v>146</v>
      </c>
      <c r="J259" s="27" t="s">
        <v>147</v>
      </c>
      <c r="K259" s="27" t="s">
        <v>162</v>
      </c>
      <c r="L259" s="27" t="s">
        <v>163</v>
      </c>
      <c r="M259" s="28"/>
      <c r="N259" s="28"/>
      <c r="O259" s="28"/>
    </row>
    <row r="260" spans="1:15">
      <c r="A260" t="s">
        <v>404</v>
      </c>
      <c r="B260" s="26" t="s">
        <v>407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160</v>
      </c>
      <c r="H260" s="27" t="s">
        <v>161</v>
      </c>
      <c r="I260" s="27" t="s">
        <v>84</v>
      </c>
      <c r="J260" s="27" t="s">
        <v>85</v>
      </c>
      <c r="K260" s="27" t="s">
        <v>213</v>
      </c>
      <c r="L260" s="27" t="s">
        <v>214</v>
      </c>
      <c r="M260" s="28"/>
      <c r="N260" s="28"/>
      <c r="O260" s="28"/>
    </row>
    <row r="261" spans="1:15">
      <c r="A261" t="s">
        <v>404</v>
      </c>
      <c r="B261" s="26" t="s">
        <v>407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160</v>
      </c>
      <c r="H261" s="27" t="s">
        <v>161</v>
      </c>
      <c r="I261" s="27" t="s">
        <v>88</v>
      </c>
      <c r="J261" s="27" t="s">
        <v>89</v>
      </c>
      <c r="K261" s="27" t="s">
        <v>213</v>
      </c>
      <c r="L261" s="27" t="s">
        <v>214</v>
      </c>
      <c r="M261" s="28"/>
      <c r="N261" s="28"/>
      <c r="O261" s="28"/>
    </row>
    <row r="262" spans="1:15">
      <c r="A262" t="s">
        <v>404</v>
      </c>
      <c r="B262" s="26" t="s">
        <v>407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160</v>
      </c>
      <c r="H262" s="27" t="s">
        <v>161</v>
      </c>
      <c r="I262" s="27" t="s">
        <v>90</v>
      </c>
      <c r="J262" s="27" t="s">
        <v>91</v>
      </c>
      <c r="K262" s="27" t="s">
        <v>213</v>
      </c>
      <c r="L262" s="27" t="s">
        <v>214</v>
      </c>
      <c r="M262" s="28"/>
      <c r="N262" s="28"/>
      <c r="O262" s="28"/>
    </row>
    <row r="263" spans="1:15">
      <c r="A263" t="s">
        <v>404</v>
      </c>
      <c r="B263" s="26" t="s">
        <v>407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160</v>
      </c>
      <c r="H263" s="27" t="s">
        <v>161</v>
      </c>
      <c r="I263" s="27" t="s">
        <v>92</v>
      </c>
      <c r="J263" s="27" t="s">
        <v>93</v>
      </c>
      <c r="K263" s="27" t="s">
        <v>213</v>
      </c>
      <c r="L263" s="27" t="s">
        <v>214</v>
      </c>
      <c r="M263" s="28"/>
      <c r="N263" s="28"/>
      <c r="O263" s="28"/>
    </row>
    <row r="264" spans="1:15">
      <c r="A264" t="s">
        <v>404</v>
      </c>
      <c r="B264" s="26" t="s">
        <v>407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160</v>
      </c>
      <c r="H264" s="27" t="s">
        <v>161</v>
      </c>
      <c r="I264" s="27" t="s">
        <v>134</v>
      </c>
      <c r="J264" s="27" t="s">
        <v>135</v>
      </c>
      <c r="K264" s="27" t="s">
        <v>213</v>
      </c>
      <c r="L264" s="27" t="s">
        <v>214</v>
      </c>
      <c r="M264" s="28"/>
      <c r="N264" s="28"/>
      <c r="O264" s="28"/>
    </row>
    <row r="265" spans="1:15">
      <c r="A265" t="s">
        <v>404</v>
      </c>
      <c r="B265" s="26" t="s">
        <v>407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160</v>
      </c>
      <c r="H265" s="27" t="s">
        <v>161</v>
      </c>
      <c r="I265" s="27" t="s">
        <v>94</v>
      </c>
      <c r="J265" s="27" t="s">
        <v>95</v>
      </c>
      <c r="K265" s="27" t="s">
        <v>213</v>
      </c>
      <c r="L265" s="27" t="s">
        <v>214</v>
      </c>
      <c r="M265" s="28"/>
      <c r="N265" s="28"/>
      <c r="O265" s="28"/>
    </row>
    <row r="266" spans="1:15">
      <c r="A266" t="s">
        <v>404</v>
      </c>
      <c r="B266" s="26" t="s">
        <v>407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160</v>
      </c>
      <c r="H266" s="27" t="s">
        <v>161</v>
      </c>
      <c r="I266" s="27">
        <v>3221</v>
      </c>
      <c r="J266" s="27" t="s">
        <v>137</v>
      </c>
      <c r="K266" s="27" t="s">
        <v>213</v>
      </c>
      <c r="L266" s="27" t="s">
        <v>214</v>
      </c>
      <c r="M266" s="28"/>
      <c r="N266" s="28"/>
      <c r="O266" s="28"/>
    </row>
    <row r="267" spans="1:15">
      <c r="A267" t="s">
        <v>404</v>
      </c>
      <c r="B267" s="26" t="s">
        <v>407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160</v>
      </c>
      <c r="H267" s="27" t="s">
        <v>161</v>
      </c>
      <c r="I267" s="27" t="s">
        <v>180</v>
      </c>
      <c r="J267" s="27" t="s">
        <v>181</v>
      </c>
      <c r="K267" s="27" t="s">
        <v>213</v>
      </c>
      <c r="L267" s="27" t="s">
        <v>214</v>
      </c>
      <c r="M267" s="28"/>
      <c r="N267" s="28"/>
      <c r="O267" s="28"/>
    </row>
    <row r="268" spans="1:15">
      <c r="A268" t="s">
        <v>404</v>
      </c>
      <c r="B268" s="26" t="s">
        <v>407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160</v>
      </c>
      <c r="H268" s="27" t="s">
        <v>161</v>
      </c>
      <c r="I268" s="27">
        <v>3231</v>
      </c>
      <c r="J268" s="27" t="s">
        <v>183</v>
      </c>
      <c r="K268" s="27" t="s">
        <v>213</v>
      </c>
      <c r="L268" s="27" t="s">
        <v>214</v>
      </c>
      <c r="M268" s="28"/>
      <c r="N268" s="28"/>
      <c r="O268" s="28"/>
    </row>
    <row r="269" spans="1:15">
      <c r="A269" t="s">
        <v>404</v>
      </c>
      <c r="B269" s="26" t="s">
        <v>407</v>
      </c>
      <c r="C269" s="26" t="s">
        <v>78</v>
      </c>
      <c r="D269" s="26" t="s">
        <v>79</v>
      </c>
      <c r="E269" s="27" t="s">
        <v>80</v>
      </c>
      <c r="F269" s="27" t="s">
        <v>81</v>
      </c>
      <c r="G269" s="27" t="s">
        <v>160</v>
      </c>
      <c r="H269" s="27" t="s">
        <v>161</v>
      </c>
      <c r="I269" s="27" t="s">
        <v>132</v>
      </c>
      <c r="J269" s="27" t="s">
        <v>133</v>
      </c>
      <c r="K269" s="27" t="s">
        <v>213</v>
      </c>
      <c r="L269" s="27" t="s">
        <v>214</v>
      </c>
      <c r="M269" s="28"/>
      <c r="N269" s="28"/>
      <c r="O269" s="28"/>
    </row>
    <row r="270" spans="1:15">
      <c r="A270" t="s">
        <v>404</v>
      </c>
      <c r="B270" s="26" t="s">
        <v>407</v>
      </c>
      <c r="C270" s="26" t="s">
        <v>78</v>
      </c>
      <c r="D270" s="26" t="s">
        <v>79</v>
      </c>
      <c r="E270" s="27" t="s">
        <v>80</v>
      </c>
      <c r="F270" s="27" t="s">
        <v>81</v>
      </c>
      <c r="G270" s="27" t="s">
        <v>160</v>
      </c>
      <c r="H270" s="27" t="s">
        <v>161</v>
      </c>
      <c r="I270" s="27">
        <v>3237</v>
      </c>
      <c r="J270" s="27" t="s">
        <v>117</v>
      </c>
      <c r="K270" s="27" t="s">
        <v>213</v>
      </c>
      <c r="L270" s="27" t="s">
        <v>214</v>
      </c>
      <c r="M270" s="28"/>
      <c r="N270" s="28"/>
      <c r="O270" s="28"/>
    </row>
    <row r="271" spans="1:15">
      <c r="A271" t="s">
        <v>404</v>
      </c>
      <c r="B271" s="26" t="s">
        <v>407</v>
      </c>
      <c r="C271" s="26" t="s">
        <v>78</v>
      </c>
      <c r="D271" s="26" t="s">
        <v>79</v>
      </c>
      <c r="E271" s="27" t="s">
        <v>80</v>
      </c>
      <c r="F271" s="27" t="s">
        <v>81</v>
      </c>
      <c r="G271" s="27" t="s">
        <v>160</v>
      </c>
      <c r="H271" s="27" t="s">
        <v>161</v>
      </c>
      <c r="I271" s="27">
        <v>3239</v>
      </c>
      <c r="J271" s="27" t="s">
        <v>145</v>
      </c>
      <c r="K271" s="27" t="s">
        <v>213</v>
      </c>
      <c r="L271" s="27" t="s">
        <v>214</v>
      </c>
      <c r="M271" s="28"/>
      <c r="N271" s="28"/>
      <c r="O271" s="28"/>
    </row>
    <row r="272" spans="1:15">
      <c r="A272" t="s">
        <v>404</v>
      </c>
      <c r="B272" s="26" t="s">
        <v>407</v>
      </c>
      <c r="C272" s="26" t="s">
        <v>78</v>
      </c>
      <c r="D272" s="26" t="s">
        <v>79</v>
      </c>
      <c r="E272" s="27" t="s">
        <v>80</v>
      </c>
      <c r="F272" s="27" t="s">
        <v>81</v>
      </c>
      <c r="G272" s="27" t="s">
        <v>160</v>
      </c>
      <c r="H272" s="27" t="s">
        <v>161</v>
      </c>
      <c r="I272" s="27" t="s">
        <v>138</v>
      </c>
      <c r="J272" s="27" t="s">
        <v>139</v>
      </c>
      <c r="K272" s="27" t="s">
        <v>213</v>
      </c>
      <c r="L272" s="27" t="s">
        <v>214</v>
      </c>
      <c r="M272" s="28"/>
      <c r="N272" s="28"/>
      <c r="O272" s="28"/>
    </row>
    <row r="273" spans="1:15">
      <c r="A273" t="s">
        <v>404</v>
      </c>
      <c r="B273" s="26" t="s">
        <v>407</v>
      </c>
      <c r="C273" s="26" t="s">
        <v>78</v>
      </c>
      <c r="D273" s="26" t="s">
        <v>79</v>
      </c>
      <c r="E273" s="27" t="s">
        <v>80</v>
      </c>
      <c r="F273" s="27" t="s">
        <v>81</v>
      </c>
      <c r="G273" s="27" t="s">
        <v>160</v>
      </c>
      <c r="H273" s="27" t="s">
        <v>161</v>
      </c>
      <c r="I273" s="27" t="s">
        <v>146</v>
      </c>
      <c r="J273" s="27" t="s">
        <v>147</v>
      </c>
      <c r="K273" s="27" t="s">
        <v>213</v>
      </c>
      <c r="L273" s="27" t="s">
        <v>214</v>
      </c>
      <c r="M273" s="28"/>
      <c r="N273" s="28"/>
      <c r="O273" s="28"/>
    </row>
    <row r="274" spans="1:15">
      <c r="A274" t="s">
        <v>404</v>
      </c>
      <c r="B274" s="26" t="s">
        <v>407</v>
      </c>
      <c r="C274" s="26" t="s">
        <v>78</v>
      </c>
      <c r="D274" s="26" t="s">
        <v>79</v>
      </c>
      <c r="E274" s="27" t="s">
        <v>80</v>
      </c>
      <c r="F274" s="27" t="s">
        <v>81</v>
      </c>
      <c r="G274" s="27" t="s">
        <v>160</v>
      </c>
      <c r="H274" s="27" t="s">
        <v>161</v>
      </c>
      <c r="I274" s="27">
        <v>3295</v>
      </c>
      <c r="J274" s="27" t="s">
        <v>99</v>
      </c>
      <c r="K274" s="27" t="s">
        <v>213</v>
      </c>
      <c r="L274" s="27" t="s">
        <v>214</v>
      </c>
      <c r="M274" s="28"/>
      <c r="N274" s="28"/>
      <c r="O274" s="28"/>
    </row>
    <row r="275" spans="1:15">
      <c r="A275" t="s">
        <v>404</v>
      </c>
      <c r="B275" s="26" t="s">
        <v>407</v>
      </c>
      <c r="C275" s="26" t="s">
        <v>78</v>
      </c>
      <c r="D275" s="26" t="s">
        <v>79</v>
      </c>
      <c r="E275" s="27" t="s">
        <v>80</v>
      </c>
      <c r="F275" s="27" t="s">
        <v>81</v>
      </c>
      <c r="G275" s="27" t="s">
        <v>160</v>
      </c>
      <c r="H275" s="27" t="s">
        <v>161</v>
      </c>
      <c r="I275" s="27" t="s">
        <v>142</v>
      </c>
      <c r="J275" s="27" t="s">
        <v>143</v>
      </c>
      <c r="K275" s="27" t="s">
        <v>213</v>
      </c>
      <c r="L275" s="27" t="s">
        <v>214</v>
      </c>
      <c r="M275" s="28"/>
      <c r="N275" s="28"/>
      <c r="O275" s="28"/>
    </row>
    <row r="276" spans="1:15">
      <c r="A276" t="s">
        <v>404</v>
      </c>
      <c r="B276" s="26" t="s">
        <v>407</v>
      </c>
      <c r="C276" s="26" t="s">
        <v>78</v>
      </c>
      <c r="D276" s="26" t="s">
        <v>79</v>
      </c>
      <c r="E276" s="27" t="s">
        <v>80</v>
      </c>
      <c r="F276" s="27" t="s">
        <v>81</v>
      </c>
      <c r="G276" s="27" t="s">
        <v>160</v>
      </c>
      <c r="H276" s="27" t="s">
        <v>161</v>
      </c>
      <c r="I276" s="27" t="s">
        <v>174</v>
      </c>
      <c r="J276" s="27" t="s">
        <v>175</v>
      </c>
      <c r="K276" s="27" t="s">
        <v>213</v>
      </c>
      <c r="L276" s="27" t="s">
        <v>214</v>
      </c>
      <c r="M276" s="28"/>
      <c r="N276" s="28"/>
      <c r="O276" s="28"/>
    </row>
    <row r="277" spans="1:15">
      <c r="A277" t="s">
        <v>404</v>
      </c>
      <c r="B277" s="26" t="s">
        <v>407</v>
      </c>
      <c r="C277" s="26" t="s">
        <v>78</v>
      </c>
      <c r="D277" s="26" t="s">
        <v>79</v>
      </c>
      <c r="E277" s="27" t="s">
        <v>80</v>
      </c>
      <c r="F277" s="27" t="s">
        <v>81</v>
      </c>
      <c r="G277" s="27" t="s">
        <v>160</v>
      </c>
      <c r="H277" s="27" t="s">
        <v>161</v>
      </c>
      <c r="I277" s="27" t="s">
        <v>168</v>
      </c>
      <c r="J277" s="27" t="s">
        <v>169</v>
      </c>
      <c r="K277" s="27" t="s">
        <v>213</v>
      </c>
      <c r="L277" s="27" t="s">
        <v>214</v>
      </c>
      <c r="M277" s="28"/>
      <c r="N277" s="28"/>
      <c r="O277" s="28"/>
    </row>
    <row r="278" spans="1:15">
      <c r="A278" t="s">
        <v>404</v>
      </c>
      <c r="B278" s="26" t="s">
        <v>407</v>
      </c>
      <c r="C278" s="26" t="s">
        <v>78</v>
      </c>
      <c r="D278" s="26" t="s">
        <v>79</v>
      </c>
      <c r="E278" s="27" t="s">
        <v>80</v>
      </c>
      <c r="F278" s="27" t="s">
        <v>81</v>
      </c>
      <c r="G278" s="27" t="s">
        <v>170</v>
      </c>
      <c r="H278" s="27" t="s">
        <v>171</v>
      </c>
      <c r="I278" s="27" t="s">
        <v>84</v>
      </c>
      <c r="J278" s="27" t="s">
        <v>85</v>
      </c>
      <c r="K278" s="27" t="s">
        <v>213</v>
      </c>
      <c r="L278" s="27" t="s">
        <v>214</v>
      </c>
      <c r="M278" s="28"/>
      <c r="N278" s="28"/>
      <c r="O278" s="28"/>
    </row>
    <row r="279" spans="1:15">
      <c r="A279" t="s">
        <v>404</v>
      </c>
      <c r="B279" s="26" t="s">
        <v>407</v>
      </c>
      <c r="C279" s="26" t="s">
        <v>78</v>
      </c>
      <c r="D279" s="26" t="s">
        <v>79</v>
      </c>
      <c r="E279" s="27" t="s">
        <v>80</v>
      </c>
      <c r="F279" s="27" t="s">
        <v>81</v>
      </c>
      <c r="G279" s="27" t="s">
        <v>170</v>
      </c>
      <c r="H279" s="27" t="s">
        <v>171</v>
      </c>
      <c r="I279" s="27" t="s">
        <v>90</v>
      </c>
      <c r="J279" s="27" t="s">
        <v>91</v>
      </c>
      <c r="K279" s="27" t="s">
        <v>213</v>
      </c>
      <c r="L279" s="27" t="s">
        <v>214</v>
      </c>
      <c r="M279" s="28"/>
      <c r="N279" s="28"/>
      <c r="O279" s="28"/>
    </row>
    <row r="280" spans="1:15">
      <c r="A280" t="s">
        <v>404</v>
      </c>
      <c r="B280" s="26" t="s">
        <v>407</v>
      </c>
      <c r="C280" s="26" t="s">
        <v>78</v>
      </c>
      <c r="D280" s="26" t="s">
        <v>79</v>
      </c>
      <c r="E280" s="27" t="s">
        <v>80</v>
      </c>
      <c r="F280" s="27" t="s">
        <v>81</v>
      </c>
      <c r="G280" s="27" t="s">
        <v>170</v>
      </c>
      <c r="H280" s="27" t="s">
        <v>171</v>
      </c>
      <c r="I280" s="27" t="s">
        <v>92</v>
      </c>
      <c r="J280" s="27" t="s">
        <v>93</v>
      </c>
      <c r="K280" s="27" t="s">
        <v>213</v>
      </c>
      <c r="L280" s="27" t="s">
        <v>214</v>
      </c>
      <c r="M280" s="28"/>
      <c r="N280" s="28"/>
      <c r="O280" s="28"/>
    </row>
    <row r="281" spans="1:15">
      <c r="A281" t="s">
        <v>404</v>
      </c>
      <c r="B281" s="26" t="s">
        <v>407</v>
      </c>
      <c r="C281" s="26" t="s">
        <v>78</v>
      </c>
      <c r="D281" s="26" t="s">
        <v>79</v>
      </c>
      <c r="E281" s="27" t="s">
        <v>80</v>
      </c>
      <c r="F281" s="27" t="s">
        <v>81</v>
      </c>
      <c r="G281" s="27" t="s">
        <v>170</v>
      </c>
      <c r="H281" s="27" t="s">
        <v>171</v>
      </c>
      <c r="I281" s="27" t="s">
        <v>134</v>
      </c>
      <c r="J281" s="27" t="s">
        <v>135</v>
      </c>
      <c r="K281" s="27" t="s">
        <v>213</v>
      </c>
      <c r="L281" s="27" t="s">
        <v>214</v>
      </c>
      <c r="M281" s="28"/>
      <c r="N281" s="28"/>
      <c r="O281" s="28"/>
    </row>
    <row r="282" spans="1:15">
      <c r="A282" t="s">
        <v>404</v>
      </c>
      <c r="B282" s="26" t="s">
        <v>407</v>
      </c>
      <c r="C282" s="26" t="s">
        <v>78</v>
      </c>
      <c r="D282" s="26" t="s">
        <v>79</v>
      </c>
      <c r="E282" s="27" t="s">
        <v>80</v>
      </c>
      <c r="F282" s="27" t="s">
        <v>81</v>
      </c>
      <c r="G282" s="27" t="s">
        <v>170</v>
      </c>
      <c r="H282" s="27" t="s">
        <v>171</v>
      </c>
      <c r="I282" s="27" t="s">
        <v>94</v>
      </c>
      <c r="J282" s="27" t="s">
        <v>95</v>
      </c>
      <c r="K282" s="27" t="s">
        <v>213</v>
      </c>
      <c r="L282" s="27" t="s">
        <v>214</v>
      </c>
      <c r="M282" s="28"/>
      <c r="N282" s="28"/>
      <c r="O282" s="28"/>
    </row>
    <row r="283" spans="1:15">
      <c r="A283" t="s">
        <v>404</v>
      </c>
      <c r="B283" s="26" t="s">
        <v>407</v>
      </c>
      <c r="C283" s="26" t="s">
        <v>78</v>
      </c>
      <c r="D283" s="26" t="s">
        <v>79</v>
      </c>
      <c r="E283" s="27" t="s">
        <v>80</v>
      </c>
      <c r="F283" s="27" t="s">
        <v>81</v>
      </c>
      <c r="G283" s="27" t="s">
        <v>170</v>
      </c>
      <c r="H283" s="27" t="s">
        <v>171</v>
      </c>
      <c r="I283" s="27" t="s">
        <v>172</v>
      </c>
      <c r="J283" s="27" t="s">
        <v>173</v>
      </c>
      <c r="K283" s="27" t="s">
        <v>213</v>
      </c>
      <c r="L283" s="27" t="s">
        <v>214</v>
      </c>
      <c r="M283" s="28"/>
      <c r="N283" s="28"/>
      <c r="O283" s="28"/>
    </row>
    <row r="284" spans="1:15">
      <c r="A284" t="s">
        <v>404</v>
      </c>
      <c r="B284" s="26" t="s">
        <v>407</v>
      </c>
      <c r="C284" s="26" t="s">
        <v>78</v>
      </c>
      <c r="D284" s="26" t="s">
        <v>79</v>
      </c>
      <c r="E284" s="27" t="s">
        <v>80</v>
      </c>
      <c r="F284" s="27" t="s">
        <v>81</v>
      </c>
      <c r="G284" s="27" t="s">
        <v>170</v>
      </c>
      <c r="H284" s="27" t="s">
        <v>171</v>
      </c>
      <c r="I284" s="27" t="s">
        <v>136</v>
      </c>
      <c r="J284" s="27" t="s">
        <v>137</v>
      </c>
      <c r="K284" s="27" t="s">
        <v>213</v>
      </c>
      <c r="L284" s="27" t="s">
        <v>214</v>
      </c>
      <c r="M284" s="28"/>
      <c r="N284" s="28"/>
      <c r="O284" s="28"/>
    </row>
    <row r="285" spans="1:15">
      <c r="A285" t="s">
        <v>404</v>
      </c>
      <c r="B285" s="26" t="s">
        <v>407</v>
      </c>
      <c r="C285" s="26" t="s">
        <v>78</v>
      </c>
      <c r="D285" s="26" t="s">
        <v>79</v>
      </c>
      <c r="E285" s="27" t="s">
        <v>80</v>
      </c>
      <c r="F285" s="27" t="s">
        <v>81</v>
      </c>
      <c r="G285" s="27" t="s">
        <v>170</v>
      </c>
      <c r="H285" s="27" t="s">
        <v>171</v>
      </c>
      <c r="I285" s="27" t="s">
        <v>215</v>
      </c>
      <c r="J285" s="27" t="s">
        <v>216</v>
      </c>
      <c r="K285" s="27" t="s">
        <v>213</v>
      </c>
      <c r="L285" s="27" t="s">
        <v>214</v>
      </c>
      <c r="M285" s="28"/>
      <c r="N285" s="28"/>
      <c r="O285" s="28"/>
    </row>
    <row r="286" spans="1:15">
      <c r="A286" t="s">
        <v>404</v>
      </c>
      <c r="B286" s="26" t="s">
        <v>407</v>
      </c>
      <c r="C286" s="26" t="s">
        <v>78</v>
      </c>
      <c r="D286" s="26" t="s">
        <v>79</v>
      </c>
      <c r="E286" s="27" t="s">
        <v>80</v>
      </c>
      <c r="F286" s="27" t="s">
        <v>81</v>
      </c>
      <c r="G286" s="27" t="s">
        <v>170</v>
      </c>
      <c r="H286" s="27" t="s">
        <v>171</v>
      </c>
      <c r="I286" s="27" t="s">
        <v>182</v>
      </c>
      <c r="J286" s="27" t="s">
        <v>183</v>
      </c>
      <c r="K286" s="27" t="s">
        <v>213</v>
      </c>
      <c r="L286" s="27" t="s">
        <v>214</v>
      </c>
      <c r="M286" s="28"/>
      <c r="N286" s="28"/>
      <c r="O286" s="28"/>
    </row>
    <row r="287" spans="1:15">
      <c r="A287" t="s">
        <v>404</v>
      </c>
      <c r="B287" s="26" t="s">
        <v>407</v>
      </c>
      <c r="C287" s="26" t="s">
        <v>78</v>
      </c>
      <c r="D287" s="26" t="s">
        <v>79</v>
      </c>
      <c r="E287" s="27" t="s">
        <v>80</v>
      </c>
      <c r="F287" s="27" t="s">
        <v>81</v>
      </c>
      <c r="G287" s="27" t="s">
        <v>170</v>
      </c>
      <c r="H287" s="27" t="s">
        <v>171</v>
      </c>
      <c r="I287" s="27" t="s">
        <v>132</v>
      </c>
      <c r="J287" s="27" t="s">
        <v>133</v>
      </c>
      <c r="K287" s="27" t="s">
        <v>213</v>
      </c>
      <c r="L287" s="27" t="s">
        <v>214</v>
      </c>
      <c r="M287" s="28"/>
      <c r="N287" s="28"/>
      <c r="O287" s="28"/>
    </row>
    <row r="288" spans="1:15">
      <c r="A288" t="s">
        <v>404</v>
      </c>
      <c r="B288" s="26" t="s">
        <v>407</v>
      </c>
      <c r="C288" s="26" t="s">
        <v>78</v>
      </c>
      <c r="D288" s="26" t="s">
        <v>79</v>
      </c>
      <c r="E288" s="27" t="s">
        <v>80</v>
      </c>
      <c r="F288" s="27" t="s">
        <v>81</v>
      </c>
      <c r="G288" s="27" t="s">
        <v>170</v>
      </c>
      <c r="H288" s="27" t="s">
        <v>171</v>
      </c>
      <c r="I288" s="27" t="s">
        <v>199</v>
      </c>
      <c r="J288" s="27" t="s">
        <v>200</v>
      </c>
      <c r="K288" s="27" t="s">
        <v>213</v>
      </c>
      <c r="L288" s="27" t="s">
        <v>214</v>
      </c>
      <c r="M288" s="28"/>
      <c r="N288" s="28"/>
      <c r="O288" s="28"/>
    </row>
    <row r="289" spans="1:15">
      <c r="A289" t="s">
        <v>404</v>
      </c>
      <c r="B289" s="26" t="s">
        <v>407</v>
      </c>
      <c r="C289" s="26" t="s">
        <v>78</v>
      </c>
      <c r="D289" s="26" t="s">
        <v>79</v>
      </c>
      <c r="E289" s="27" t="s">
        <v>80</v>
      </c>
      <c r="F289" s="27" t="s">
        <v>81</v>
      </c>
      <c r="G289" s="27" t="s">
        <v>170</v>
      </c>
      <c r="H289" s="27" t="s">
        <v>171</v>
      </c>
      <c r="I289" s="27" t="s">
        <v>116</v>
      </c>
      <c r="J289" s="27" t="s">
        <v>117</v>
      </c>
      <c r="K289" s="27" t="s">
        <v>213</v>
      </c>
      <c r="L289" s="27" t="s">
        <v>214</v>
      </c>
      <c r="M289" s="28"/>
      <c r="N289" s="28"/>
      <c r="O289" s="28"/>
    </row>
    <row r="290" spans="1:15">
      <c r="A290" t="s">
        <v>404</v>
      </c>
      <c r="B290" s="26" t="s">
        <v>407</v>
      </c>
      <c r="C290" s="26" t="s">
        <v>78</v>
      </c>
      <c r="D290" s="26" t="s">
        <v>79</v>
      </c>
      <c r="E290" s="27" t="s">
        <v>80</v>
      </c>
      <c r="F290" s="27" t="s">
        <v>81</v>
      </c>
      <c r="G290" s="27" t="s">
        <v>170</v>
      </c>
      <c r="H290" s="27" t="s">
        <v>171</v>
      </c>
      <c r="I290" s="27" t="s">
        <v>144</v>
      </c>
      <c r="J290" s="27" t="s">
        <v>145</v>
      </c>
      <c r="K290" s="27" t="s">
        <v>213</v>
      </c>
      <c r="L290" s="27" t="s">
        <v>214</v>
      </c>
      <c r="M290" s="28"/>
      <c r="N290" s="28"/>
      <c r="O290" s="28"/>
    </row>
    <row r="291" spans="1:15">
      <c r="A291" t="s">
        <v>404</v>
      </c>
      <c r="B291" s="26" t="s">
        <v>407</v>
      </c>
      <c r="C291" s="26" t="s">
        <v>78</v>
      </c>
      <c r="D291" s="26" t="s">
        <v>79</v>
      </c>
      <c r="E291" s="27" t="s">
        <v>80</v>
      </c>
      <c r="F291" s="27" t="s">
        <v>81</v>
      </c>
      <c r="G291" s="27" t="s">
        <v>170</v>
      </c>
      <c r="H291" s="27" t="s">
        <v>171</v>
      </c>
      <c r="I291" s="27" t="s">
        <v>146</v>
      </c>
      <c r="J291" s="27" t="s">
        <v>147</v>
      </c>
      <c r="K291" s="27" t="s">
        <v>213</v>
      </c>
      <c r="L291" s="27" t="s">
        <v>214</v>
      </c>
      <c r="M291" s="28"/>
      <c r="N291" s="28"/>
      <c r="O291" s="28"/>
    </row>
    <row r="292" spans="1:15">
      <c r="A292" t="s">
        <v>404</v>
      </c>
      <c r="B292" s="26" t="s">
        <v>407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170</v>
      </c>
      <c r="H292" s="27" t="s">
        <v>171</v>
      </c>
      <c r="I292" s="27" t="s">
        <v>98</v>
      </c>
      <c r="J292" s="27" t="s">
        <v>99</v>
      </c>
      <c r="K292" s="27" t="s">
        <v>213</v>
      </c>
      <c r="L292" s="27" t="s">
        <v>214</v>
      </c>
      <c r="M292" s="28"/>
      <c r="N292" s="28"/>
      <c r="O292" s="28"/>
    </row>
    <row r="293" spans="1:15">
      <c r="A293" t="s">
        <v>404</v>
      </c>
      <c r="B293" s="26" t="s">
        <v>407</v>
      </c>
      <c r="C293" s="26" t="s">
        <v>78</v>
      </c>
      <c r="D293" s="26" t="s">
        <v>79</v>
      </c>
      <c r="E293" s="27" t="s">
        <v>80</v>
      </c>
      <c r="F293" s="27" t="s">
        <v>81</v>
      </c>
      <c r="G293" s="27" t="s">
        <v>170</v>
      </c>
      <c r="H293" s="27" t="s">
        <v>171</v>
      </c>
      <c r="I293" s="27" t="s">
        <v>203</v>
      </c>
      <c r="J293" s="27" t="s">
        <v>204</v>
      </c>
      <c r="K293" s="27" t="s">
        <v>213</v>
      </c>
      <c r="L293" s="27" t="s">
        <v>214</v>
      </c>
      <c r="M293" s="28"/>
      <c r="N293" s="28"/>
      <c r="O293" s="28"/>
    </row>
    <row r="294" spans="1:15">
      <c r="A294" t="s">
        <v>404</v>
      </c>
      <c r="B294" s="26" t="s">
        <v>407</v>
      </c>
      <c r="C294" s="26" t="s">
        <v>78</v>
      </c>
      <c r="D294" s="26" t="s">
        <v>79</v>
      </c>
      <c r="E294" s="27" t="s">
        <v>80</v>
      </c>
      <c r="F294" s="27" t="s">
        <v>81</v>
      </c>
      <c r="G294" s="27" t="s">
        <v>150</v>
      </c>
      <c r="H294" s="27" t="s">
        <v>151</v>
      </c>
      <c r="I294" s="27" t="s">
        <v>84</v>
      </c>
      <c r="J294" s="27" t="s">
        <v>85</v>
      </c>
      <c r="K294" s="27" t="s">
        <v>213</v>
      </c>
      <c r="L294" s="27" t="s">
        <v>214</v>
      </c>
      <c r="M294" s="28"/>
      <c r="N294" s="28"/>
      <c r="O294" s="28"/>
    </row>
    <row r="295" spans="1:15">
      <c r="A295" t="s">
        <v>404</v>
      </c>
      <c r="B295" s="26" t="s">
        <v>407</v>
      </c>
      <c r="C295" s="26" t="s">
        <v>78</v>
      </c>
      <c r="D295" s="26" t="s">
        <v>79</v>
      </c>
      <c r="E295" s="27" t="s">
        <v>80</v>
      </c>
      <c r="F295" s="27" t="s">
        <v>81</v>
      </c>
      <c r="G295" s="27" t="s">
        <v>150</v>
      </c>
      <c r="H295" s="27" t="s">
        <v>151</v>
      </c>
      <c r="I295" s="27" t="s">
        <v>88</v>
      </c>
      <c r="J295" s="27" t="s">
        <v>89</v>
      </c>
      <c r="K295" s="27" t="s">
        <v>213</v>
      </c>
      <c r="L295" s="27" t="s">
        <v>214</v>
      </c>
      <c r="M295" s="28"/>
      <c r="N295" s="28"/>
      <c r="O295" s="28"/>
    </row>
    <row r="296" spans="1:15">
      <c r="A296" t="s">
        <v>404</v>
      </c>
      <c r="B296" s="26" t="s">
        <v>407</v>
      </c>
      <c r="C296" s="26" t="s">
        <v>78</v>
      </c>
      <c r="D296" s="26" t="s">
        <v>79</v>
      </c>
      <c r="E296" s="27" t="s">
        <v>80</v>
      </c>
      <c r="F296" s="27" t="s">
        <v>81</v>
      </c>
      <c r="G296" s="27" t="s">
        <v>150</v>
      </c>
      <c r="H296" s="27" t="s">
        <v>151</v>
      </c>
      <c r="I296" s="27" t="s">
        <v>124</v>
      </c>
      <c r="J296" s="27" t="s">
        <v>125</v>
      </c>
      <c r="K296" s="27" t="s">
        <v>213</v>
      </c>
      <c r="L296" s="27" t="s">
        <v>214</v>
      </c>
      <c r="M296" s="28"/>
      <c r="N296" s="28"/>
      <c r="O296" s="28"/>
    </row>
    <row r="297" spans="1:15">
      <c r="A297" t="s">
        <v>404</v>
      </c>
      <c r="B297" s="26" t="s">
        <v>407</v>
      </c>
      <c r="C297" s="26" t="s">
        <v>78</v>
      </c>
      <c r="D297" s="26" t="s">
        <v>79</v>
      </c>
      <c r="E297" s="27" t="s">
        <v>80</v>
      </c>
      <c r="F297" s="27" t="s">
        <v>81</v>
      </c>
      <c r="G297" s="27" t="s">
        <v>150</v>
      </c>
      <c r="H297" s="27" t="s">
        <v>151</v>
      </c>
      <c r="I297" s="27" t="s">
        <v>90</v>
      </c>
      <c r="J297" s="27" t="s">
        <v>91</v>
      </c>
      <c r="K297" s="27" t="s">
        <v>213</v>
      </c>
      <c r="L297" s="27" t="s">
        <v>214</v>
      </c>
      <c r="M297" s="28"/>
      <c r="N297" s="28"/>
      <c r="O297" s="28"/>
    </row>
    <row r="298" spans="1:15">
      <c r="A298" t="s">
        <v>404</v>
      </c>
      <c r="B298" s="26" t="s">
        <v>407</v>
      </c>
      <c r="C298" s="26" t="s">
        <v>78</v>
      </c>
      <c r="D298" s="26" t="s">
        <v>79</v>
      </c>
      <c r="E298" s="27" t="s">
        <v>80</v>
      </c>
      <c r="F298" s="27" t="s">
        <v>81</v>
      </c>
      <c r="G298" s="27" t="s">
        <v>150</v>
      </c>
      <c r="H298" s="27" t="s">
        <v>151</v>
      </c>
      <c r="I298" s="27" t="s">
        <v>92</v>
      </c>
      <c r="J298" s="27" t="s">
        <v>93</v>
      </c>
      <c r="K298" s="27" t="s">
        <v>213</v>
      </c>
      <c r="L298" s="27" t="s">
        <v>214</v>
      </c>
      <c r="M298" s="28"/>
      <c r="N298" s="28"/>
      <c r="O298" s="28"/>
    </row>
    <row r="299" spans="1:15">
      <c r="A299" t="s">
        <v>404</v>
      </c>
      <c r="B299" s="26" t="s">
        <v>407</v>
      </c>
      <c r="C299" s="26" t="s">
        <v>78</v>
      </c>
      <c r="D299" s="26" t="s">
        <v>79</v>
      </c>
      <c r="E299" s="27" t="s">
        <v>80</v>
      </c>
      <c r="F299" s="27" t="s">
        <v>81</v>
      </c>
      <c r="G299" s="27" t="s">
        <v>150</v>
      </c>
      <c r="H299" s="27" t="s">
        <v>151</v>
      </c>
      <c r="I299" s="27" t="s">
        <v>134</v>
      </c>
      <c r="J299" s="27" t="s">
        <v>135</v>
      </c>
      <c r="K299" s="27" t="s">
        <v>213</v>
      </c>
      <c r="L299" s="27" t="s">
        <v>214</v>
      </c>
      <c r="M299" s="28"/>
      <c r="N299" s="28"/>
      <c r="O299" s="28"/>
    </row>
    <row r="300" spans="1:15">
      <c r="A300" t="s">
        <v>404</v>
      </c>
      <c r="B300" s="26" t="s">
        <v>407</v>
      </c>
      <c r="C300" s="26" t="s">
        <v>78</v>
      </c>
      <c r="D300" s="26" t="s">
        <v>79</v>
      </c>
      <c r="E300" s="27" t="s">
        <v>80</v>
      </c>
      <c r="F300" s="27" t="s">
        <v>81</v>
      </c>
      <c r="G300" s="27" t="s">
        <v>150</v>
      </c>
      <c r="H300" s="27" t="s">
        <v>151</v>
      </c>
      <c r="I300" s="27" t="s">
        <v>94</v>
      </c>
      <c r="J300" s="27" t="s">
        <v>95</v>
      </c>
      <c r="K300" s="27" t="s">
        <v>213</v>
      </c>
      <c r="L300" s="27" t="s">
        <v>214</v>
      </c>
      <c r="M300" s="28"/>
      <c r="N300" s="28"/>
      <c r="O300" s="28"/>
    </row>
    <row r="301" spans="1:15">
      <c r="A301" t="s">
        <v>404</v>
      </c>
      <c r="B301" s="26" t="s">
        <v>407</v>
      </c>
      <c r="C301" s="26" t="s">
        <v>78</v>
      </c>
      <c r="D301" s="26" t="s">
        <v>79</v>
      </c>
      <c r="E301" s="27" t="s">
        <v>80</v>
      </c>
      <c r="F301" s="27" t="s">
        <v>81</v>
      </c>
      <c r="G301" s="27" t="s">
        <v>150</v>
      </c>
      <c r="H301" s="27" t="s">
        <v>151</v>
      </c>
      <c r="I301" s="27" t="s">
        <v>172</v>
      </c>
      <c r="J301" s="27" t="s">
        <v>173</v>
      </c>
      <c r="K301" s="27" t="s">
        <v>213</v>
      </c>
      <c r="L301" s="27" t="s">
        <v>214</v>
      </c>
      <c r="M301" s="28"/>
      <c r="N301" s="28"/>
      <c r="O301" s="28"/>
    </row>
    <row r="302" spans="1:15">
      <c r="A302" t="s">
        <v>404</v>
      </c>
      <c r="B302" s="26" t="s">
        <v>407</v>
      </c>
      <c r="C302" s="26" t="s">
        <v>78</v>
      </c>
      <c r="D302" s="26" t="s">
        <v>79</v>
      </c>
      <c r="E302" s="27" t="s">
        <v>80</v>
      </c>
      <c r="F302" s="27" t="s">
        <v>81</v>
      </c>
      <c r="G302" s="27" t="s">
        <v>150</v>
      </c>
      <c r="H302" s="27" t="s">
        <v>151</v>
      </c>
      <c r="I302" s="27" t="s">
        <v>136</v>
      </c>
      <c r="J302" s="27" t="s">
        <v>137</v>
      </c>
      <c r="K302" s="27" t="s">
        <v>213</v>
      </c>
      <c r="L302" s="27" t="s">
        <v>214</v>
      </c>
      <c r="M302" s="28"/>
      <c r="N302" s="28"/>
      <c r="O302" s="28"/>
    </row>
    <row r="303" spans="1:15">
      <c r="A303" t="s">
        <v>404</v>
      </c>
      <c r="B303" s="26" t="s">
        <v>407</v>
      </c>
      <c r="C303" s="26" t="s">
        <v>78</v>
      </c>
      <c r="D303" s="26" t="s">
        <v>79</v>
      </c>
      <c r="E303" s="27" t="s">
        <v>80</v>
      </c>
      <c r="F303" s="27" t="s">
        <v>81</v>
      </c>
      <c r="G303" s="27" t="s">
        <v>150</v>
      </c>
      <c r="H303" s="27" t="s">
        <v>151</v>
      </c>
      <c r="I303" s="27" t="s">
        <v>178</v>
      </c>
      <c r="J303" s="27" t="s">
        <v>179</v>
      </c>
      <c r="K303" s="27" t="s">
        <v>213</v>
      </c>
      <c r="L303" s="27" t="s">
        <v>214</v>
      </c>
      <c r="M303" s="28"/>
      <c r="N303" s="28"/>
      <c r="O303" s="28"/>
    </row>
    <row r="304" spans="1:15">
      <c r="A304" t="s">
        <v>404</v>
      </c>
      <c r="B304" s="26" t="s">
        <v>407</v>
      </c>
      <c r="C304" s="26" t="s">
        <v>78</v>
      </c>
      <c r="D304" s="26" t="s">
        <v>79</v>
      </c>
      <c r="E304" s="27" t="s">
        <v>80</v>
      </c>
      <c r="F304" s="27" t="s">
        <v>81</v>
      </c>
      <c r="G304" s="27" t="s">
        <v>150</v>
      </c>
      <c r="H304" s="27" t="s">
        <v>151</v>
      </c>
      <c r="I304" s="27" t="s">
        <v>154</v>
      </c>
      <c r="J304" s="27" t="s">
        <v>155</v>
      </c>
      <c r="K304" s="27" t="s">
        <v>213</v>
      </c>
      <c r="L304" s="27" t="s">
        <v>214</v>
      </c>
      <c r="M304" s="28"/>
      <c r="N304" s="28"/>
      <c r="O304" s="28"/>
    </row>
    <row r="305" spans="1:15">
      <c r="A305" t="s">
        <v>404</v>
      </c>
      <c r="B305" s="26" t="s">
        <v>407</v>
      </c>
      <c r="C305" s="26" t="s">
        <v>78</v>
      </c>
      <c r="D305" s="26" t="s">
        <v>79</v>
      </c>
      <c r="E305" s="27" t="s">
        <v>80</v>
      </c>
      <c r="F305" s="27" t="s">
        <v>81</v>
      </c>
      <c r="G305" s="27" t="s">
        <v>150</v>
      </c>
      <c r="H305" s="27" t="s">
        <v>151</v>
      </c>
      <c r="I305" s="27" t="s">
        <v>164</v>
      </c>
      <c r="J305" s="27" t="s">
        <v>165</v>
      </c>
      <c r="K305" s="27" t="s">
        <v>213</v>
      </c>
      <c r="L305" s="27" t="s">
        <v>214</v>
      </c>
      <c r="M305" s="28"/>
      <c r="N305" s="28"/>
      <c r="O305" s="28"/>
    </row>
    <row r="306" spans="1:15">
      <c r="A306" t="s">
        <v>404</v>
      </c>
      <c r="B306" s="26" t="s">
        <v>407</v>
      </c>
      <c r="C306" s="26" t="s">
        <v>78</v>
      </c>
      <c r="D306" s="26" t="s">
        <v>79</v>
      </c>
      <c r="E306" s="27" t="s">
        <v>80</v>
      </c>
      <c r="F306" s="27" t="s">
        <v>81</v>
      </c>
      <c r="G306" s="27" t="s">
        <v>150</v>
      </c>
      <c r="H306" s="27" t="s">
        <v>151</v>
      </c>
      <c r="I306" s="27" t="s">
        <v>180</v>
      </c>
      <c r="J306" s="27" t="s">
        <v>181</v>
      </c>
      <c r="K306" s="27" t="s">
        <v>213</v>
      </c>
      <c r="L306" s="27" t="s">
        <v>214</v>
      </c>
      <c r="M306" s="28"/>
      <c r="N306" s="28"/>
      <c r="O306" s="28"/>
    </row>
    <row r="307" spans="1:15">
      <c r="A307" t="s">
        <v>404</v>
      </c>
      <c r="B307" s="26" t="s">
        <v>407</v>
      </c>
      <c r="C307" s="26" t="s">
        <v>78</v>
      </c>
      <c r="D307" s="26" t="s">
        <v>79</v>
      </c>
      <c r="E307" s="27" t="s">
        <v>80</v>
      </c>
      <c r="F307" s="27" t="s">
        <v>81</v>
      </c>
      <c r="G307" s="27" t="s">
        <v>150</v>
      </c>
      <c r="H307" s="27" t="s">
        <v>151</v>
      </c>
      <c r="I307" s="27" t="s">
        <v>215</v>
      </c>
      <c r="J307" s="27" t="s">
        <v>216</v>
      </c>
      <c r="K307" s="27" t="s">
        <v>213</v>
      </c>
      <c r="L307" s="27" t="s">
        <v>214</v>
      </c>
      <c r="M307" s="28"/>
      <c r="N307" s="28"/>
      <c r="O307" s="28"/>
    </row>
    <row r="308" spans="1:15">
      <c r="A308" t="s">
        <v>404</v>
      </c>
      <c r="B308" s="26" t="s">
        <v>407</v>
      </c>
      <c r="C308" s="26" t="s">
        <v>78</v>
      </c>
      <c r="D308" s="26" t="s">
        <v>79</v>
      </c>
      <c r="E308" s="27" t="s">
        <v>80</v>
      </c>
      <c r="F308" s="27" t="s">
        <v>81</v>
      </c>
      <c r="G308" s="27" t="s">
        <v>150</v>
      </c>
      <c r="H308" s="27" t="s">
        <v>151</v>
      </c>
      <c r="I308" s="27" t="s">
        <v>182</v>
      </c>
      <c r="J308" s="27" t="s">
        <v>183</v>
      </c>
      <c r="K308" s="27" t="s">
        <v>213</v>
      </c>
      <c r="L308" s="27" t="s">
        <v>214</v>
      </c>
      <c r="M308" s="28"/>
      <c r="N308" s="28"/>
      <c r="O308" s="28"/>
    </row>
    <row r="309" spans="1:15">
      <c r="A309" t="s">
        <v>404</v>
      </c>
      <c r="B309" s="26" t="s">
        <v>407</v>
      </c>
      <c r="C309" s="26" t="s">
        <v>78</v>
      </c>
      <c r="D309" s="26" t="s">
        <v>79</v>
      </c>
      <c r="E309" s="27" t="s">
        <v>80</v>
      </c>
      <c r="F309" s="27" t="s">
        <v>81</v>
      </c>
      <c r="G309" s="27" t="s">
        <v>150</v>
      </c>
      <c r="H309" s="27" t="s">
        <v>151</v>
      </c>
      <c r="I309" s="27" t="s">
        <v>156</v>
      </c>
      <c r="J309" s="27" t="s">
        <v>157</v>
      </c>
      <c r="K309" s="27" t="s">
        <v>213</v>
      </c>
      <c r="L309" s="27" t="s">
        <v>214</v>
      </c>
      <c r="M309" s="28"/>
      <c r="N309" s="28"/>
      <c r="O309" s="28"/>
    </row>
    <row r="310" spans="1:15">
      <c r="A310" t="s">
        <v>404</v>
      </c>
      <c r="B310" s="26" t="s">
        <v>407</v>
      </c>
      <c r="C310" s="26" t="s">
        <v>78</v>
      </c>
      <c r="D310" s="26" t="s">
        <v>79</v>
      </c>
      <c r="E310" s="27" t="s">
        <v>80</v>
      </c>
      <c r="F310" s="27" t="s">
        <v>81</v>
      </c>
      <c r="G310" s="27" t="s">
        <v>150</v>
      </c>
      <c r="H310" s="27" t="s">
        <v>151</v>
      </c>
      <c r="I310" s="27" t="s">
        <v>132</v>
      </c>
      <c r="J310" s="27" t="s">
        <v>133</v>
      </c>
      <c r="K310" s="27" t="s">
        <v>213</v>
      </c>
      <c r="L310" s="27" t="s">
        <v>214</v>
      </c>
      <c r="M310" s="28"/>
      <c r="N310" s="28"/>
      <c r="O310" s="28"/>
    </row>
    <row r="311" spans="1:15">
      <c r="A311" t="s">
        <v>404</v>
      </c>
      <c r="B311" s="26" t="s">
        <v>407</v>
      </c>
      <c r="C311" s="26" t="s">
        <v>78</v>
      </c>
      <c r="D311" s="26" t="s">
        <v>79</v>
      </c>
      <c r="E311" s="27" t="s">
        <v>80</v>
      </c>
      <c r="F311" s="27" t="s">
        <v>81</v>
      </c>
      <c r="G311" s="27" t="s">
        <v>150</v>
      </c>
      <c r="H311" s="27" t="s">
        <v>151</v>
      </c>
      <c r="I311" s="27" t="s">
        <v>199</v>
      </c>
      <c r="J311" s="27" t="s">
        <v>200</v>
      </c>
      <c r="K311" s="27" t="s">
        <v>213</v>
      </c>
      <c r="L311" s="27" t="s">
        <v>214</v>
      </c>
      <c r="M311" s="28"/>
      <c r="N311" s="28"/>
      <c r="O311" s="28"/>
    </row>
    <row r="312" spans="1:15">
      <c r="A312" t="s">
        <v>404</v>
      </c>
      <c r="B312" s="26" t="s">
        <v>407</v>
      </c>
      <c r="C312" s="26" t="s">
        <v>78</v>
      </c>
      <c r="D312" s="26" t="s">
        <v>79</v>
      </c>
      <c r="E312" s="27" t="s">
        <v>80</v>
      </c>
      <c r="F312" s="27" t="s">
        <v>81</v>
      </c>
      <c r="G312" s="27" t="s">
        <v>150</v>
      </c>
      <c r="H312" s="27" t="s">
        <v>151</v>
      </c>
      <c r="I312" s="27" t="s">
        <v>96</v>
      </c>
      <c r="J312" s="27" t="s">
        <v>97</v>
      </c>
      <c r="K312" s="27" t="s">
        <v>213</v>
      </c>
      <c r="L312" s="27" t="s">
        <v>214</v>
      </c>
      <c r="M312" s="28"/>
      <c r="N312" s="28"/>
      <c r="O312" s="28"/>
    </row>
    <row r="313" spans="1:15">
      <c r="A313" t="s">
        <v>404</v>
      </c>
      <c r="B313" s="26" t="s">
        <v>407</v>
      </c>
      <c r="C313" s="26" t="s">
        <v>78</v>
      </c>
      <c r="D313" s="26" t="s">
        <v>79</v>
      </c>
      <c r="E313" s="27" t="s">
        <v>80</v>
      </c>
      <c r="F313" s="27" t="s">
        <v>81</v>
      </c>
      <c r="G313" s="27" t="s">
        <v>150</v>
      </c>
      <c r="H313" s="27" t="s">
        <v>151</v>
      </c>
      <c r="I313" s="27" t="s">
        <v>116</v>
      </c>
      <c r="J313" s="27" t="s">
        <v>117</v>
      </c>
      <c r="K313" s="27" t="s">
        <v>213</v>
      </c>
      <c r="L313" s="27" t="s">
        <v>214</v>
      </c>
      <c r="M313" s="28"/>
      <c r="N313" s="28"/>
      <c r="O313" s="28"/>
    </row>
    <row r="314" spans="1:15">
      <c r="A314" t="s">
        <v>404</v>
      </c>
      <c r="B314" s="26" t="s">
        <v>407</v>
      </c>
      <c r="C314" s="26" t="s">
        <v>78</v>
      </c>
      <c r="D314" s="26" t="s">
        <v>79</v>
      </c>
      <c r="E314" s="27" t="s">
        <v>80</v>
      </c>
      <c r="F314" s="27" t="s">
        <v>81</v>
      </c>
      <c r="G314" s="27" t="s">
        <v>150</v>
      </c>
      <c r="H314" s="27" t="s">
        <v>151</v>
      </c>
      <c r="I314" s="27" t="s">
        <v>184</v>
      </c>
      <c r="J314" s="27" t="s">
        <v>185</v>
      </c>
      <c r="K314" s="27" t="s">
        <v>213</v>
      </c>
      <c r="L314" s="27" t="s">
        <v>214</v>
      </c>
      <c r="M314" s="28"/>
      <c r="N314" s="28"/>
      <c r="O314" s="28"/>
    </row>
    <row r="315" spans="1:15">
      <c r="A315" t="s">
        <v>404</v>
      </c>
      <c r="B315" s="26" t="s">
        <v>407</v>
      </c>
      <c r="C315" s="26" t="s">
        <v>78</v>
      </c>
      <c r="D315" s="26" t="s">
        <v>79</v>
      </c>
      <c r="E315" s="27" t="s">
        <v>80</v>
      </c>
      <c r="F315" s="27" t="s">
        <v>81</v>
      </c>
      <c r="G315" s="27" t="s">
        <v>150</v>
      </c>
      <c r="H315" s="27" t="s">
        <v>151</v>
      </c>
      <c r="I315" s="27" t="s">
        <v>144</v>
      </c>
      <c r="J315" s="27" t="s">
        <v>145</v>
      </c>
      <c r="K315" s="27" t="s">
        <v>213</v>
      </c>
      <c r="L315" s="27" t="s">
        <v>214</v>
      </c>
      <c r="M315" s="28"/>
      <c r="N315" s="28"/>
      <c r="O315" s="28"/>
    </row>
    <row r="316" spans="1:15">
      <c r="A316" t="s">
        <v>404</v>
      </c>
      <c r="B316" s="26" t="s">
        <v>407</v>
      </c>
      <c r="C316" s="26" t="s">
        <v>78</v>
      </c>
      <c r="D316" s="26" t="s">
        <v>79</v>
      </c>
      <c r="E316" s="27" t="s">
        <v>80</v>
      </c>
      <c r="F316" s="27" t="s">
        <v>81</v>
      </c>
      <c r="G316" s="27" t="s">
        <v>150</v>
      </c>
      <c r="H316" s="27" t="s">
        <v>151</v>
      </c>
      <c r="I316" s="27" t="s">
        <v>138</v>
      </c>
      <c r="J316" s="27" t="s">
        <v>139</v>
      </c>
      <c r="K316" s="27" t="s">
        <v>213</v>
      </c>
      <c r="L316" s="27" t="s">
        <v>214</v>
      </c>
      <c r="M316" s="28"/>
      <c r="N316" s="28"/>
      <c r="O316" s="28"/>
    </row>
    <row r="317" spans="1:15">
      <c r="A317" t="s">
        <v>404</v>
      </c>
      <c r="B317" s="26" t="s">
        <v>407</v>
      </c>
      <c r="C317" s="26" t="s">
        <v>78</v>
      </c>
      <c r="D317" s="26" t="s">
        <v>79</v>
      </c>
      <c r="E317" s="27" t="s">
        <v>80</v>
      </c>
      <c r="F317" s="27" t="s">
        <v>81</v>
      </c>
      <c r="G317" s="27" t="s">
        <v>150</v>
      </c>
      <c r="H317" s="27" t="s">
        <v>151</v>
      </c>
      <c r="I317" s="27" t="s">
        <v>146</v>
      </c>
      <c r="J317" s="27" t="s">
        <v>147</v>
      </c>
      <c r="K317" s="27" t="s">
        <v>213</v>
      </c>
      <c r="L317" s="27" t="s">
        <v>214</v>
      </c>
      <c r="M317" s="28"/>
      <c r="N317" s="28"/>
      <c r="O317" s="28"/>
    </row>
    <row r="318" spans="1:15">
      <c r="A318" t="s">
        <v>404</v>
      </c>
      <c r="B318" s="26" t="s">
        <v>407</v>
      </c>
      <c r="C318" s="26" t="s">
        <v>78</v>
      </c>
      <c r="D318" s="26" t="s">
        <v>79</v>
      </c>
      <c r="E318" s="27" t="s">
        <v>80</v>
      </c>
      <c r="F318" s="27" t="s">
        <v>81</v>
      </c>
      <c r="G318" s="27" t="s">
        <v>150</v>
      </c>
      <c r="H318" s="27" t="s">
        <v>151</v>
      </c>
      <c r="I318" s="27" t="s">
        <v>148</v>
      </c>
      <c r="J318" s="27" t="s">
        <v>149</v>
      </c>
      <c r="K318" s="27" t="s">
        <v>213</v>
      </c>
      <c r="L318" s="27" t="s">
        <v>214</v>
      </c>
      <c r="M318" s="28"/>
      <c r="N318" s="28"/>
      <c r="O318" s="28"/>
    </row>
    <row r="319" spans="1:15">
      <c r="A319" t="s">
        <v>404</v>
      </c>
      <c r="B319" s="26" t="s">
        <v>407</v>
      </c>
      <c r="C319" s="26" t="s">
        <v>78</v>
      </c>
      <c r="D319" s="26" t="s">
        <v>79</v>
      </c>
      <c r="E319" s="27" t="s">
        <v>80</v>
      </c>
      <c r="F319" s="27" t="s">
        <v>81</v>
      </c>
      <c r="G319" s="27" t="s">
        <v>150</v>
      </c>
      <c r="H319" s="27" t="s">
        <v>151</v>
      </c>
      <c r="I319" s="27" t="s">
        <v>98</v>
      </c>
      <c r="J319" s="27" t="s">
        <v>99</v>
      </c>
      <c r="K319" s="27" t="s">
        <v>213</v>
      </c>
      <c r="L319" s="27" t="s">
        <v>214</v>
      </c>
      <c r="M319" s="28"/>
      <c r="N319" s="28"/>
      <c r="O319" s="28"/>
    </row>
    <row r="320" spans="1:15">
      <c r="A320" t="s">
        <v>404</v>
      </c>
      <c r="B320" s="26" t="s">
        <v>407</v>
      </c>
      <c r="C320" s="26" t="s">
        <v>78</v>
      </c>
      <c r="D320" s="26" t="s">
        <v>79</v>
      </c>
      <c r="E320" s="27" t="s">
        <v>80</v>
      </c>
      <c r="F320" s="27" t="s">
        <v>81</v>
      </c>
      <c r="G320" s="27" t="s">
        <v>150</v>
      </c>
      <c r="H320" s="27" t="s">
        <v>151</v>
      </c>
      <c r="I320" s="27" t="s">
        <v>104</v>
      </c>
      <c r="J320" s="27" t="s">
        <v>105</v>
      </c>
      <c r="K320" s="27" t="s">
        <v>213</v>
      </c>
      <c r="L320" s="27" t="s">
        <v>214</v>
      </c>
      <c r="M320" s="28"/>
      <c r="N320" s="28"/>
      <c r="O320" s="28"/>
    </row>
    <row r="321" spans="1:15">
      <c r="A321" t="s">
        <v>404</v>
      </c>
      <c r="B321" s="26" t="s">
        <v>407</v>
      </c>
      <c r="C321" s="26" t="s">
        <v>78</v>
      </c>
      <c r="D321" s="26" t="s">
        <v>79</v>
      </c>
      <c r="E321" s="27" t="s">
        <v>80</v>
      </c>
      <c r="F321" s="27" t="s">
        <v>81</v>
      </c>
      <c r="G321" s="27" t="s">
        <v>150</v>
      </c>
      <c r="H321" s="27" t="s">
        <v>151</v>
      </c>
      <c r="I321" s="27" t="s">
        <v>142</v>
      </c>
      <c r="J321" s="27" t="s">
        <v>143</v>
      </c>
      <c r="K321" s="27" t="s">
        <v>213</v>
      </c>
      <c r="L321" s="27" t="s">
        <v>214</v>
      </c>
      <c r="M321" s="28"/>
      <c r="N321" s="28"/>
      <c r="O321" s="28"/>
    </row>
    <row r="322" spans="1:15">
      <c r="A322" t="s">
        <v>404</v>
      </c>
      <c r="B322" s="26" t="s">
        <v>407</v>
      </c>
      <c r="C322" s="26" t="s">
        <v>78</v>
      </c>
      <c r="D322" s="26" t="s">
        <v>79</v>
      </c>
      <c r="E322" s="27" t="s">
        <v>80</v>
      </c>
      <c r="F322" s="27" t="s">
        <v>81</v>
      </c>
      <c r="G322" s="27" t="s">
        <v>150</v>
      </c>
      <c r="H322" s="27" t="s">
        <v>151</v>
      </c>
      <c r="I322" s="27" t="s">
        <v>174</v>
      </c>
      <c r="J322" s="27" t="s">
        <v>175</v>
      </c>
      <c r="K322" s="27" t="s">
        <v>213</v>
      </c>
      <c r="L322" s="27" t="s">
        <v>214</v>
      </c>
      <c r="M322" s="28"/>
      <c r="N322" s="28"/>
      <c r="O322" s="28"/>
    </row>
    <row r="323" spans="1:15">
      <c r="A323" t="s">
        <v>404</v>
      </c>
      <c r="B323" s="26" t="s">
        <v>407</v>
      </c>
      <c r="C323" s="26" t="s">
        <v>78</v>
      </c>
      <c r="D323" s="26" t="s">
        <v>79</v>
      </c>
      <c r="E323" s="27" t="s">
        <v>80</v>
      </c>
      <c r="F323" s="27" t="s">
        <v>81</v>
      </c>
      <c r="G323" s="27">
        <v>51</v>
      </c>
      <c r="H323" s="27" t="s">
        <v>151</v>
      </c>
      <c r="I323" s="27" t="s">
        <v>152</v>
      </c>
      <c r="J323" s="27" t="s">
        <v>153</v>
      </c>
      <c r="K323" s="27" t="s">
        <v>213</v>
      </c>
      <c r="L323" s="27" t="s">
        <v>214</v>
      </c>
      <c r="M323" s="28"/>
      <c r="N323" s="28"/>
      <c r="O323" s="28"/>
    </row>
    <row r="324" spans="1:15">
      <c r="A324" t="s">
        <v>404</v>
      </c>
      <c r="B324" s="26" t="s">
        <v>407</v>
      </c>
      <c r="C324" s="26" t="s">
        <v>78</v>
      </c>
      <c r="D324" s="26" t="s">
        <v>79</v>
      </c>
      <c r="E324" s="27" t="s">
        <v>80</v>
      </c>
      <c r="F324" s="27" t="s">
        <v>81</v>
      </c>
      <c r="G324" s="27" t="s">
        <v>150</v>
      </c>
      <c r="H324" s="27" t="s">
        <v>151</v>
      </c>
      <c r="I324" s="27" t="s">
        <v>186</v>
      </c>
      <c r="J324" s="27" t="s">
        <v>42</v>
      </c>
      <c r="K324" s="27" t="s">
        <v>213</v>
      </c>
      <c r="L324" s="27" t="s">
        <v>214</v>
      </c>
      <c r="M324" s="28"/>
      <c r="N324" s="28"/>
      <c r="O324" s="28"/>
    </row>
    <row r="325" spans="1:15">
      <c r="A325" t="s">
        <v>404</v>
      </c>
      <c r="B325" s="26" t="s">
        <v>407</v>
      </c>
      <c r="C325" s="26" t="s">
        <v>78</v>
      </c>
      <c r="D325" s="26" t="s">
        <v>79</v>
      </c>
      <c r="E325" s="27" t="s">
        <v>80</v>
      </c>
      <c r="F325" s="27" t="s">
        <v>81</v>
      </c>
      <c r="G325" s="27" t="s">
        <v>150</v>
      </c>
      <c r="H325" s="27" t="s">
        <v>151</v>
      </c>
      <c r="I325" s="27" t="s">
        <v>187</v>
      </c>
      <c r="J325" s="27" t="s">
        <v>188</v>
      </c>
      <c r="K325" s="27" t="s">
        <v>213</v>
      </c>
      <c r="L325" s="27" t="s">
        <v>214</v>
      </c>
      <c r="M325" s="28"/>
      <c r="N325" s="28"/>
      <c r="O325" s="28"/>
    </row>
    <row r="326" spans="1:15">
      <c r="A326" t="s">
        <v>404</v>
      </c>
      <c r="B326" s="26" t="s">
        <v>407</v>
      </c>
      <c r="C326" s="26" t="s">
        <v>78</v>
      </c>
      <c r="D326" s="26" t="s">
        <v>79</v>
      </c>
      <c r="E326" s="27" t="s">
        <v>80</v>
      </c>
      <c r="F326" s="27" t="s">
        <v>81</v>
      </c>
      <c r="G326" s="27" t="s">
        <v>150</v>
      </c>
      <c r="H326" s="27" t="s">
        <v>151</v>
      </c>
      <c r="I326" s="27" t="s">
        <v>114</v>
      </c>
      <c r="J326" s="27" t="s">
        <v>115</v>
      </c>
      <c r="K326" s="27" t="s">
        <v>213</v>
      </c>
      <c r="L326" s="27" t="s">
        <v>214</v>
      </c>
      <c r="M326" s="28"/>
      <c r="N326" s="28"/>
      <c r="O326" s="28"/>
    </row>
    <row r="327" spans="1:15">
      <c r="A327" t="s">
        <v>404</v>
      </c>
      <c r="B327" s="26" t="s">
        <v>407</v>
      </c>
      <c r="C327" s="26" t="s">
        <v>78</v>
      </c>
      <c r="D327" s="26" t="s">
        <v>79</v>
      </c>
      <c r="E327" s="27" t="s">
        <v>80</v>
      </c>
      <c r="F327" s="27" t="s">
        <v>81</v>
      </c>
      <c r="G327" s="27" t="s">
        <v>150</v>
      </c>
      <c r="H327" s="27" t="s">
        <v>151</v>
      </c>
      <c r="I327" s="27" t="s">
        <v>166</v>
      </c>
      <c r="J327" s="27" t="s">
        <v>167</v>
      </c>
      <c r="K327" s="27" t="s">
        <v>213</v>
      </c>
      <c r="L327" s="27" t="s">
        <v>214</v>
      </c>
      <c r="M327" s="28"/>
      <c r="N327" s="28"/>
      <c r="O327" s="28"/>
    </row>
    <row r="328" spans="1:15">
      <c r="A328" t="s">
        <v>404</v>
      </c>
      <c r="B328" s="26" t="s">
        <v>407</v>
      </c>
      <c r="C328" s="26" t="s">
        <v>78</v>
      </c>
      <c r="D328" s="26" t="s">
        <v>79</v>
      </c>
      <c r="E328" s="27" t="s">
        <v>80</v>
      </c>
      <c r="F328" s="27" t="s">
        <v>81</v>
      </c>
      <c r="G328" s="27" t="s">
        <v>150</v>
      </c>
      <c r="H328" s="27" t="s">
        <v>151</v>
      </c>
      <c r="I328" s="27" t="s">
        <v>168</v>
      </c>
      <c r="J328" s="27" t="s">
        <v>169</v>
      </c>
      <c r="K328" s="27" t="s">
        <v>213</v>
      </c>
      <c r="L328" s="27" t="s">
        <v>214</v>
      </c>
      <c r="M328" s="28"/>
      <c r="N328" s="28"/>
      <c r="O328" s="28"/>
    </row>
    <row r="329" spans="1:15">
      <c r="A329" t="s">
        <v>404</v>
      </c>
      <c r="B329" s="26" t="s">
        <v>407</v>
      </c>
      <c r="C329" s="26" t="s">
        <v>78</v>
      </c>
      <c r="D329" s="26" t="s">
        <v>79</v>
      </c>
      <c r="E329" s="27" t="s">
        <v>80</v>
      </c>
      <c r="F329" s="27" t="s">
        <v>81</v>
      </c>
      <c r="G329" s="27" t="s">
        <v>150</v>
      </c>
      <c r="H329" s="27" t="s">
        <v>151</v>
      </c>
      <c r="I329" s="27" t="s">
        <v>191</v>
      </c>
      <c r="J329" s="27" t="s">
        <v>192</v>
      </c>
      <c r="K329" s="27" t="s">
        <v>213</v>
      </c>
      <c r="L329" s="27" t="s">
        <v>214</v>
      </c>
      <c r="M329" s="28"/>
      <c r="N329" s="28"/>
      <c r="O329" s="28"/>
    </row>
    <row r="330" spans="1:15">
      <c r="A330" t="s">
        <v>404</v>
      </c>
      <c r="B330" s="26" t="s">
        <v>407</v>
      </c>
      <c r="C330" s="26" t="s">
        <v>78</v>
      </c>
      <c r="D330" s="26" t="s">
        <v>79</v>
      </c>
      <c r="E330" s="27" t="s">
        <v>80</v>
      </c>
      <c r="F330" s="27" t="s">
        <v>81</v>
      </c>
      <c r="G330" s="27" t="s">
        <v>150</v>
      </c>
      <c r="H330" s="27" t="s">
        <v>151</v>
      </c>
      <c r="I330" s="27" t="s">
        <v>217</v>
      </c>
      <c r="J330" s="27" t="s">
        <v>218</v>
      </c>
      <c r="K330" s="27" t="s">
        <v>213</v>
      </c>
      <c r="L330" s="27" t="s">
        <v>214</v>
      </c>
      <c r="M330" s="28"/>
      <c r="N330" s="28"/>
      <c r="O330" s="28"/>
    </row>
    <row r="331" spans="1:15">
      <c r="A331" t="s">
        <v>404</v>
      </c>
      <c r="B331" s="26" t="s">
        <v>407</v>
      </c>
      <c r="C331" s="26" t="s">
        <v>78</v>
      </c>
      <c r="D331" s="26" t="s">
        <v>79</v>
      </c>
      <c r="E331" s="27" t="s">
        <v>80</v>
      </c>
      <c r="F331" s="27" t="s">
        <v>81</v>
      </c>
      <c r="G331" s="27" t="s">
        <v>150</v>
      </c>
      <c r="H331" s="27" t="s">
        <v>151</v>
      </c>
      <c r="I331" s="27" t="s">
        <v>203</v>
      </c>
      <c r="J331" s="27" t="s">
        <v>204</v>
      </c>
      <c r="K331" s="27" t="s">
        <v>213</v>
      </c>
      <c r="L331" s="27" t="s">
        <v>214</v>
      </c>
      <c r="M331" s="28"/>
      <c r="N331" s="28"/>
      <c r="O331" s="28"/>
    </row>
    <row r="332" spans="1:15">
      <c r="A332" t="s">
        <v>404</v>
      </c>
      <c r="B332" s="26" t="s">
        <v>407</v>
      </c>
      <c r="C332" s="26" t="s">
        <v>78</v>
      </c>
      <c r="D332" s="26" t="s">
        <v>79</v>
      </c>
      <c r="E332" s="27" t="s">
        <v>80</v>
      </c>
      <c r="F332" s="27" t="s">
        <v>81</v>
      </c>
      <c r="G332" s="27" t="s">
        <v>150</v>
      </c>
      <c r="H332" s="27" t="s">
        <v>151</v>
      </c>
      <c r="I332" s="27" t="s">
        <v>193</v>
      </c>
      <c r="J332" s="27" t="s">
        <v>194</v>
      </c>
      <c r="K332" s="27" t="s">
        <v>213</v>
      </c>
      <c r="L332" s="27" t="s">
        <v>214</v>
      </c>
      <c r="M332" s="28"/>
      <c r="N332" s="28"/>
      <c r="O332" s="28"/>
    </row>
    <row r="333" spans="1:15">
      <c r="A333" t="s">
        <v>404</v>
      </c>
      <c r="B333" s="26" t="s">
        <v>407</v>
      </c>
      <c r="C333" s="26" t="s">
        <v>78</v>
      </c>
      <c r="D333" s="26" t="s">
        <v>79</v>
      </c>
      <c r="E333" s="27" t="s">
        <v>80</v>
      </c>
      <c r="F333" s="27" t="s">
        <v>81</v>
      </c>
      <c r="G333" s="27" t="s">
        <v>150</v>
      </c>
      <c r="H333" s="27" t="s">
        <v>151</v>
      </c>
      <c r="I333" s="27" t="s">
        <v>195</v>
      </c>
      <c r="J333" s="27" t="s">
        <v>196</v>
      </c>
      <c r="K333" s="27" t="s">
        <v>213</v>
      </c>
      <c r="L333" s="27" t="s">
        <v>214</v>
      </c>
      <c r="M333" s="28"/>
      <c r="N333" s="28"/>
      <c r="O333" s="28"/>
    </row>
    <row r="334" spans="1:15">
      <c r="A334" t="s">
        <v>404</v>
      </c>
      <c r="B334" s="26" t="s">
        <v>407</v>
      </c>
      <c r="C334" s="26" t="s">
        <v>78</v>
      </c>
      <c r="D334" s="26" t="s">
        <v>79</v>
      </c>
      <c r="E334" s="27" t="s">
        <v>80</v>
      </c>
      <c r="F334" s="27" t="s">
        <v>81</v>
      </c>
      <c r="G334" s="27" t="s">
        <v>150</v>
      </c>
      <c r="H334" s="27" t="s">
        <v>151</v>
      </c>
      <c r="I334" s="27" t="s">
        <v>219</v>
      </c>
      <c r="J334" s="27" t="s">
        <v>220</v>
      </c>
      <c r="K334" s="27" t="s">
        <v>213</v>
      </c>
      <c r="L334" s="27" t="s">
        <v>214</v>
      </c>
      <c r="M334" s="28"/>
      <c r="N334" s="28"/>
      <c r="O334" s="28"/>
    </row>
    <row r="335" spans="1:15">
      <c r="A335" t="s">
        <v>404</v>
      </c>
      <c r="B335" s="26" t="s">
        <v>407</v>
      </c>
      <c r="C335" s="26" t="s">
        <v>78</v>
      </c>
      <c r="D335" s="26" t="s">
        <v>79</v>
      </c>
      <c r="E335" s="27" t="s">
        <v>80</v>
      </c>
      <c r="F335" s="27" t="s">
        <v>81</v>
      </c>
      <c r="G335" s="27" t="s">
        <v>150</v>
      </c>
      <c r="H335" s="27" t="s">
        <v>151</v>
      </c>
      <c r="I335" s="27" t="s">
        <v>221</v>
      </c>
      <c r="J335" s="27" t="s">
        <v>222</v>
      </c>
      <c r="K335" s="27" t="s">
        <v>213</v>
      </c>
      <c r="L335" s="27" t="s">
        <v>214</v>
      </c>
      <c r="M335" s="28"/>
      <c r="N335" s="28"/>
      <c r="O335" s="28"/>
    </row>
    <row r="336" spans="1:15">
      <c r="A336" t="s">
        <v>404</v>
      </c>
      <c r="B336" s="26" t="s">
        <v>407</v>
      </c>
      <c r="C336" s="26" t="s">
        <v>78</v>
      </c>
      <c r="D336" s="26" t="s">
        <v>79</v>
      </c>
      <c r="E336" s="27" t="s">
        <v>80</v>
      </c>
      <c r="F336" s="27" t="s">
        <v>81</v>
      </c>
      <c r="G336" s="27" t="s">
        <v>197</v>
      </c>
      <c r="H336" s="27" t="s">
        <v>198</v>
      </c>
      <c r="I336" s="27" t="s">
        <v>84</v>
      </c>
      <c r="J336" s="27" t="s">
        <v>85</v>
      </c>
      <c r="K336" s="27" t="s">
        <v>213</v>
      </c>
      <c r="L336" s="27" t="s">
        <v>214</v>
      </c>
      <c r="M336" s="28"/>
      <c r="N336" s="28"/>
      <c r="O336" s="28"/>
    </row>
    <row r="337" spans="1:15">
      <c r="A337" t="s">
        <v>404</v>
      </c>
      <c r="B337" s="26" t="s">
        <v>407</v>
      </c>
      <c r="C337" s="26" t="s">
        <v>78</v>
      </c>
      <c r="D337" s="26" t="s">
        <v>79</v>
      </c>
      <c r="E337" s="27" t="s">
        <v>80</v>
      </c>
      <c r="F337" s="27" t="s">
        <v>81</v>
      </c>
      <c r="G337" s="27" t="s">
        <v>197</v>
      </c>
      <c r="H337" s="27" t="s">
        <v>198</v>
      </c>
      <c r="I337" s="27" t="s">
        <v>124</v>
      </c>
      <c r="J337" s="27" t="s">
        <v>125</v>
      </c>
      <c r="K337" s="27" t="s">
        <v>213</v>
      </c>
      <c r="L337" s="27" t="s">
        <v>214</v>
      </c>
      <c r="M337" s="28"/>
      <c r="N337" s="28"/>
      <c r="O337" s="28"/>
    </row>
    <row r="338" spans="1:15">
      <c r="A338" t="s">
        <v>404</v>
      </c>
      <c r="B338" s="26" t="s">
        <v>407</v>
      </c>
      <c r="C338" s="26" t="s">
        <v>78</v>
      </c>
      <c r="D338" s="26" t="s">
        <v>79</v>
      </c>
      <c r="E338" s="27" t="s">
        <v>80</v>
      </c>
      <c r="F338" s="27" t="s">
        <v>81</v>
      </c>
      <c r="G338" s="27" t="s">
        <v>197</v>
      </c>
      <c r="H338" s="27" t="s">
        <v>198</v>
      </c>
      <c r="I338" s="27" t="s">
        <v>90</v>
      </c>
      <c r="J338" s="27" t="s">
        <v>91</v>
      </c>
      <c r="K338" s="27" t="s">
        <v>213</v>
      </c>
      <c r="L338" s="27" t="s">
        <v>214</v>
      </c>
      <c r="M338" s="28"/>
      <c r="N338" s="28"/>
      <c r="O338" s="28"/>
    </row>
    <row r="339" spans="1:15">
      <c r="A339" t="s">
        <v>404</v>
      </c>
      <c r="B339" s="26" t="s">
        <v>407</v>
      </c>
      <c r="C339" s="26" t="s">
        <v>78</v>
      </c>
      <c r="D339" s="26" t="s">
        <v>79</v>
      </c>
      <c r="E339" s="27" t="s">
        <v>80</v>
      </c>
      <c r="F339" s="27" t="s">
        <v>81</v>
      </c>
      <c r="G339" s="27" t="s">
        <v>197</v>
      </c>
      <c r="H339" s="27" t="s">
        <v>198</v>
      </c>
      <c r="I339" s="27" t="s">
        <v>92</v>
      </c>
      <c r="J339" s="27" t="s">
        <v>93</v>
      </c>
      <c r="K339" s="27" t="s">
        <v>213</v>
      </c>
      <c r="L339" s="27" t="s">
        <v>214</v>
      </c>
      <c r="M339" s="28"/>
      <c r="N339" s="28"/>
      <c r="O339" s="28"/>
    </row>
    <row r="340" spans="1:15">
      <c r="A340" t="s">
        <v>404</v>
      </c>
      <c r="B340" s="26" t="s">
        <v>407</v>
      </c>
      <c r="C340" s="26" t="s">
        <v>78</v>
      </c>
      <c r="D340" s="26" t="s">
        <v>79</v>
      </c>
      <c r="E340" s="27" t="s">
        <v>80</v>
      </c>
      <c r="F340" s="27" t="s">
        <v>81</v>
      </c>
      <c r="G340" s="27" t="s">
        <v>197</v>
      </c>
      <c r="H340" s="27" t="s">
        <v>198</v>
      </c>
      <c r="I340" s="27" t="s">
        <v>134</v>
      </c>
      <c r="J340" s="27" t="s">
        <v>135</v>
      </c>
      <c r="K340" s="27" t="s">
        <v>213</v>
      </c>
      <c r="L340" s="27" t="s">
        <v>214</v>
      </c>
      <c r="M340" s="28"/>
      <c r="N340" s="28"/>
      <c r="O340" s="28"/>
    </row>
    <row r="341" spans="1:15">
      <c r="A341" t="s">
        <v>404</v>
      </c>
      <c r="B341" s="26" t="s">
        <v>407</v>
      </c>
      <c r="C341" s="26" t="s">
        <v>78</v>
      </c>
      <c r="D341" s="26" t="s">
        <v>79</v>
      </c>
      <c r="E341" s="27" t="s">
        <v>80</v>
      </c>
      <c r="F341" s="27" t="s">
        <v>81</v>
      </c>
      <c r="G341" s="27" t="s">
        <v>197</v>
      </c>
      <c r="H341" s="27" t="s">
        <v>198</v>
      </c>
      <c r="I341" s="27" t="s">
        <v>94</v>
      </c>
      <c r="J341" s="27" t="s">
        <v>95</v>
      </c>
      <c r="K341" s="27" t="s">
        <v>213</v>
      </c>
      <c r="L341" s="27" t="s">
        <v>214</v>
      </c>
      <c r="M341" s="28"/>
      <c r="N341" s="28"/>
      <c r="O341" s="28"/>
    </row>
    <row r="342" spans="1:15">
      <c r="A342" t="s">
        <v>404</v>
      </c>
      <c r="B342" s="26" t="s">
        <v>407</v>
      </c>
      <c r="C342" s="26" t="s">
        <v>78</v>
      </c>
      <c r="D342" s="26" t="s">
        <v>79</v>
      </c>
      <c r="E342" s="27" t="s">
        <v>80</v>
      </c>
      <c r="F342" s="27" t="s">
        <v>81</v>
      </c>
      <c r="G342" s="27" t="s">
        <v>197</v>
      </c>
      <c r="H342" s="27" t="s">
        <v>198</v>
      </c>
      <c r="I342" s="27" t="s">
        <v>172</v>
      </c>
      <c r="J342" s="27" t="s">
        <v>173</v>
      </c>
      <c r="K342" s="27" t="s">
        <v>213</v>
      </c>
      <c r="L342" s="27" t="s">
        <v>214</v>
      </c>
      <c r="M342" s="28"/>
      <c r="N342" s="28"/>
      <c r="O342" s="28"/>
    </row>
    <row r="343" spans="1:15">
      <c r="A343" t="s">
        <v>404</v>
      </c>
      <c r="B343" s="26" t="s">
        <v>407</v>
      </c>
      <c r="C343" s="26" t="s">
        <v>78</v>
      </c>
      <c r="D343" s="26" t="s">
        <v>79</v>
      </c>
      <c r="E343" s="27" t="s">
        <v>80</v>
      </c>
      <c r="F343" s="27" t="s">
        <v>81</v>
      </c>
      <c r="G343" s="27" t="s">
        <v>197</v>
      </c>
      <c r="H343" s="27" t="s">
        <v>198</v>
      </c>
      <c r="I343" s="27" t="s">
        <v>136</v>
      </c>
      <c r="J343" s="27" t="s">
        <v>137</v>
      </c>
      <c r="K343" s="27" t="s">
        <v>213</v>
      </c>
      <c r="L343" s="27" t="s">
        <v>214</v>
      </c>
      <c r="M343" s="28"/>
      <c r="N343" s="28"/>
      <c r="O343" s="28"/>
    </row>
    <row r="344" spans="1:15">
      <c r="A344" t="s">
        <v>404</v>
      </c>
      <c r="B344" s="26" t="s">
        <v>407</v>
      </c>
      <c r="C344" s="26" t="s">
        <v>78</v>
      </c>
      <c r="D344" s="26" t="s">
        <v>79</v>
      </c>
      <c r="E344" s="27" t="s">
        <v>80</v>
      </c>
      <c r="F344" s="27" t="s">
        <v>81</v>
      </c>
      <c r="G344" s="27" t="s">
        <v>197</v>
      </c>
      <c r="H344" s="27" t="s">
        <v>198</v>
      </c>
      <c r="I344" s="27" t="s">
        <v>178</v>
      </c>
      <c r="J344" s="27" t="s">
        <v>179</v>
      </c>
      <c r="K344" s="27" t="s">
        <v>213</v>
      </c>
      <c r="L344" s="27" t="s">
        <v>214</v>
      </c>
      <c r="M344" s="28"/>
      <c r="N344" s="28"/>
      <c r="O344" s="28"/>
    </row>
    <row r="345" spans="1:15">
      <c r="A345" t="s">
        <v>404</v>
      </c>
      <c r="B345" s="26" t="s">
        <v>407</v>
      </c>
      <c r="C345" s="26" t="s">
        <v>78</v>
      </c>
      <c r="D345" s="26" t="s">
        <v>79</v>
      </c>
      <c r="E345" s="27" t="s">
        <v>80</v>
      </c>
      <c r="F345" s="27" t="s">
        <v>81</v>
      </c>
      <c r="G345" s="27" t="s">
        <v>197</v>
      </c>
      <c r="H345" s="27" t="s">
        <v>198</v>
      </c>
      <c r="I345" s="27" t="s">
        <v>164</v>
      </c>
      <c r="J345" s="27" t="s">
        <v>165</v>
      </c>
      <c r="K345" s="27" t="s">
        <v>213</v>
      </c>
      <c r="L345" s="27" t="s">
        <v>214</v>
      </c>
      <c r="M345" s="28"/>
      <c r="N345" s="28"/>
      <c r="O345" s="28"/>
    </row>
    <row r="346" spans="1:15">
      <c r="A346" t="s">
        <v>404</v>
      </c>
      <c r="B346" s="26" t="s">
        <v>407</v>
      </c>
      <c r="C346" s="26" t="s">
        <v>78</v>
      </c>
      <c r="D346" s="26" t="s">
        <v>79</v>
      </c>
      <c r="E346" s="27" t="s">
        <v>80</v>
      </c>
      <c r="F346" s="27" t="s">
        <v>81</v>
      </c>
      <c r="G346" s="27" t="s">
        <v>197</v>
      </c>
      <c r="H346" s="27" t="s">
        <v>198</v>
      </c>
      <c r="I346" s="27" t="s">
        <v>215</v>
      </c>
      <c r="J346" s="27" t="s">
        <v>216</v>
      </c>
      <c r="K346" s="27" t="s">
        <v>213</v>
      </c>
      <c r="L346" s="27" t="s">
        <v>214</v>
      </c>
      <c r="M346" s="28"/>
      <c r="N346" s="28"/>
      <c r="O346" s="28"/>
    </row>
    <row r="347" spans="1:15">
      <c r="A347" t="s">
        <v>404</v>
      </c>
      <c r="B347" s="26" t="s">
        <v>407</v>
      </c>
      <c r="C347" s="26" t="s">
        <v>78</v>
      </c>
      <c r="D347" s="26" t="s">
        <v>79</v>
      </c>
      <c r="E347" s="27" t="s">
        <v>80</v>
      </c>
      <c r="F347" s="27" t="s">
        <v>81</v>
      </c>
      <c r="G347" s="27" t="s">
        <v>197</v>
      </c>
      <c r="H347" s="27" t="s">
        <v>198</v>
      </c>
      <c r="I347" s="27" t="s">
        <v>182</v>
      </c>
      <c r="J347" s="27" t="s">
        <v>183</v>
      </c>
      <c r="K347" s="27" t="s">
        <v>213</v>
      </c>
      <c r="L347" s="27" t="s">
        <v>214</v>
      </c>
      <c r="M347" s="28"/>
      <c r="N347" s="28"/>
      <c r="O347" s="28"/>
    </row>
    <row r="348" spans="1:15">
      <c r="A348" t="s">
        <v>404</v>
      </c>
      <c r="B348" s="26" t="s">
        <v>407</v>
      </c>
      <c r="C348" s="26" t="s">
        <v>78</v>
      </c>
      <c r="D348" s="26" t="s">
        <v>79</v>
      </c>
      <c r="E348" s="27" t="s">
        <v>80</v>
      </c>
      <c r="F348" s="27" t="s">
        <v>81</v>
      </c>
      <c r="G348" s="27" t="s">
        <v>197</v>
      </c>
      <c r="H348" s="27" t="s">
        <v>198</v>
      </c>
      <c r="I348" s="27" t="s">
        <v>156</v>
      </c>
      <c r="J348" s="27" t="s">
        <v>157</v>
      </c>
      <c r="K348" s="27" t="s">
        <v>213</v>
      </c>
      <c r="L348" s="27" t="s">
        <v>214</v>
      </c>
      <c r="M348" s="28"/>
      <c r="N348" s="28"/>
      <c r="O348" s="28"/>
    </row>
    <row r="349" spans="1:15">
      <c r="A349" t="s">
        <v>404</v>
      </c>
      <c r="B349" s="26" t="s">
        <v>407</v>
      </c>
      <c r="C349" s="26" t="s">
        <v>78</v>
      </c>
      <c r="D349" s="26" t="s">
        <v>79</v>
      </c>
      <c r="E349" s="27" t="s">
        <v>80</v>
      </c>
      <c r="F349" s="27" t="s">
        <v>81</v>
      </c>
      <c r="G349" s="27" t="s">
        <v>197</v>
      </c>
      <c r="H349" s="27" t="s">
        <v>198</v>
      </c>
      <c r="I349" s="27" t="s">
        <v>132</v>
      </c>
      <c r="J349" s="27" t="s">
        <v>133</v>
      </c>
      <c r="K349" s="27" t="s">
        <v>213</v>
      </c>
      <c r="L349" s="27" t="s">
        <v>214</v>
      </c>
      <c r="M349" s="28"/>
      <c r="N349" s="28"/>
      <c r="O349" s="28"/>
    </row>
    <row r="350" spans="1:15">
      <c r="A350" t="s">
        <v>404</v>
      </c>
      <c r="B350" s="26" t="s">
        <v>407</v>
      </c>
      <c r="C350" s="26" t="s">
        <v>78</v>
      </c>
      <c r="D350" s="26" t="s">
        <v>79</v>
      </c>
      <c r="E350" s="27" t="s">
        <v>80</v>
      </c>
      <c r="F350" s="27" t="s">
        <v>81</v>
      </c>
      <c r="G350" s="27" t="s">
        <v>197</v>
      </c>
      <c r="H350" s="27" t="s">
        <v>198</v>
      </c>
      <c r="I350" s="27" t="s">
        <v>116</v>
      </c>
      <c r="J350" s="27" t="s">
        <v>117</v>
      </c>
      <c r="K350" s="27" t="s">
        <v>213</v>
      </c>
      <c r="L350" s="27" t="s">
        <v>214</v>
      </c>
      <c r="M350" s="28"/>
      <c r="N350" s="28"/>
      <c r="O350" s="28"/>
    </row>
    <row r="351" spans="1:15">
      <c r="A351" t="s">
        <v>404</v>
      </c>
      <c r="B351" s="26" t="s">
        <v>407</v>
      </c>
      <c r="C351" s="26" t="s">
        <v>78</v>
      </c>
      <c r="D351" s="26" t="s">
        <v>79</v>
      </c>
      <c r="E351" s="27" t="s">
        <v>80</v>
      </c>
      <c r="F351" s="27" t="s">
        <v>81</v>
      </c>
      <c r="G351" s="27" t="s">
        <v>197</v>
      </c>
      <c r="H351" s="27" t="s">
        <v>198</v>
      </c>
      <c r="I351" s="27" t="s">
        <v>184</v>
      </c>
      <c r="J351" s="27" t="s">
        <v>185</v>
      </c>
      <c r="K351" s="27" t="s">
        <v>213</v>
      </c>
      <c r="L351" s="27" t="s">
        <v>214</v>
      </c>
      <c r="M351" s="28"/>
      <c r="N351" s="28"/>
      <c r="O351" s="28"/>
    </row>
    <row r="352" spans="1:15">
      <c r="A352" t="s">
        <v>404</v>
      </c>
      <c r="B352" s="26" t="s">
        <v>407</v>
      </c>
      <c r="C352" s="26" t="s">
        <v>78</v>
      </c>
      <c r="D352" s="26" t="s">
        <v>79</v>
      </c>
      <c r="E352" s="27" t="s">
        <v>80</v>
      </c>
      <c r="F352" s="27" t="s">
        <v>81</v>
      </c>
      <c r="G352" s="27" t="s">
        <v>197</v>
      </c>
      <c r="H352" s="27" t="s">
        <v>198</v>
      </c>
      <c r="I352" s="27" t="s">
        <v>144</v>
      </c>
      <c r="J352" s="27" t="s">
        <v>145</v>
      </c>
      <c r="K352" s="27" t="s">
        <v>213</v>
      </c>
      <c r="L352" s="27" t="s">
        <v>214</v>
      </c>
      <c r="M352" s="28"/>
      <c r="N352" s="28"/>
      <c r="O352" s="28"/>
    </row>
    <row r="353" spans="1:15">
      <c r="A353" t="s">
        <v>404</v>
      </c>
      <c r="B353" s="26" t="s">
        <v>407</v>
      </c>
      <c r="C353" s="26" t="s">
        <v>78</v>
      </c>
      <c r="D353" s="26" t="s">
        <v>79</v>
      </c>
      <c r="E353" s="27" t="s">
        <v>80</v>
      </c>
      <c r="F353" s="27" t="s">
        <v>81</v>
      </c>
      <c r="G353" s="27" t="s">
        <v>197</v>
      </c>
      <c r="H353" s="27" t="s">
        <v>198</v>
      </c>
      <c r="I353" s="27" t="s">
        <v>146</v>
      </c>
      <c r="J353" s="27" t="s">
        <v>147</v>
      </c>
      <c r="K353" s="27" t="s">
        <v>213</v>
      </c>
      <c r="L353" s="27" t="s">
        <v>214</v>
      </c>
      <c r="M353" s="28"/>
      <c r="N353" s="28"/>
      <c r="O353" s="28"/>
    </row>
    <row r="354" spans="1:15">
      <c r="A354" t="s">
        <v>404</v>
      </c>
      <c r="B354" s="26" t="s">
        <v>407</v>
      </c>
      <c r="C354" s="26" t="s">
        <v>78</v>
      </c>
      <c r="D354" s="26" t="s">
        <v>79</v>
      </c>
      <c r="E354" s="27" t="s">
        <v>80</v>
      </c>
      <c r="F354" s="27" t="s">
        <v>81</v>
      </c>
      <c r="G354" s="27" t="s">
        <v>197</v>
      </c>
      <c r="H354" s="27" t="s">
        <v>198</v>
      </c>
      <c r="I354" s="27" t="s">
        <v>142</v>
      </c>
      <c r="J354" s="27" t="s">
        <v>143</v>
      </c>
      <c r="K354" s="27" t="s">
        <v>213</v>
      </c>
      <c r="L354" s="27" t="s">
        <v>214</v>
      </c>
      <c r="M354" s="28"/>
      <c r="N354" s="28"/>
      <c r="O354" s="28"/>
    </row>
    <row r="355" spans="1:15">
      <c r="A355" t="s">
        <v>404</v>
      </c>
      <c r="B355" s="26" t="s">
        <v>407</v>
      </c>
      <c r="C355" s="26" t="s">
        <v>78</v>
      </c>
      <c r="D355" s="26" t="s">
        <v>79</v>
      </c>
      <c r="E355" s="27" t="s">
        <v>80</v>
      </c>
      <c r="F355" s="27" t="s">
        <v>81</v>
      </c>
      <c r="G355" s="27" t="s">
        <v>197</v>
      </c>
      <c r="H355" s="27" t="s">
        <v>198</v>
      </c>
      <c r="I355" s="27" t="s">
        <v>187</v>
      </c>
      <c r="J355" s="27" t="s">
        <v>188</v>
      </c>
      <c r="K355" s="27" t="s">
        <v>213</v>
      </c>
      <c r="L355" s="27" t="s">
        <v>214</v>
      </c>
      <c r="M355" s="28"/>
      <c r="N355" s="28"/>
      <c r="O355" s="28"/>
    </row>
    <row r="356" spans="1:15">
      <c r="A356" t="s">
        <v>404</v>
      </c>
      <c r="B356" s="26" t="s">
        <v>407</v>
      </c>
      <c r="C356" s="26" t="s">
        <v>78</v>
      </c>
      <c r="D356" s="26" t="s">
        <v>79</v>
      </c>
      <c r="E356" s="27" t="s">
        <v>80</v>
      </c>
      <c r="F356" s="27" t="s">
        <v>81</v>
      </c>
      <c r="G356" s="27" t="s">
        <v>197</v>
      </c>
      <c r="H356" s="27" t="s">
        <v>198</v>
      </c>
      <c r="I356" s="27" t="s">
        <v>114</v>
      </c>
      <c r="J356" s="27" t="s">
        <v>115</v>
      </c>
      <c r="K356" s="27" t="s">
        <v>213</v>
      </c>
      <c r="L356" s="27" t="s">
        <v>214</v>
      </c>
      <c r="M356" s="28"/>
      <c r="N356" s="28"/>
      <c r="O356" s="28"/>
    </row>
    <row r="357" spans="1:15">
      <c r="A357" t="s">
        <v>404</v>
      </c>
      <c r="B357" s="26" t="s">
        <v>407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209</v>
      </c>
      <c r="H357" s="27" t="s">
        <v>210</v>
      </c>
      <c r="I357" s="27" t="s">
        <v>134</v>
      </c>
      <c r="J357" s="27" t="s">
        <v>135</v>
      </c>
      <c r="K357" s="27" t="s">
        <v>213</v>
      </c>
      <c r="L357" s="27" t="s">
        <v>214</v>
      </c>
      <c r="M357" s="28"/>
      <c r="N357" s="28"/>
      <c r="O357" s="28"/>
    </row>
    <row r="358" spans="1:15">
      <c r="A358" t="s">
        <v>404</v>
      </c>
      <c r="B358" s="26" t="s">
        <v>407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134</v>
      </c>
      <c r="J358" s="27" t="s">
        <v>135</v>
      </c>
      <c r="K358" s="27" t="s">
        <v>225</v>
      </c>
      <c r="L358" s="27" t="s">
        <v>226</v>
      </c>
      <c r="M358" s="28"/>
      <c r="N358" s="28"/>
      <c r="O358" s="28"/>
    </row>
    <row r="359" spans="1:15">
      <c r="A359" t="s">
        <v>404</v>
      </c>
      <c r="B359" s="26" t="s">
        <v>407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96</v>
      </c>
      <c r="J359" s="27" t="s">
        <v>97</v>
      </c>
      <c r="K359" s="27" t="s">
        <v>225</v>
      </c>
      <c r="L359" s="27" t="s">
        <v>226</v>
      </c>
      <c r="M359" s="28"/>
      <c r="N359" s="28"/>
      <c r="O359" s="28"/>
    </row>
    <row r="360" spans="1:15">
      <c r="A360" t="s">
        <v>404</v>
      </c>
      <c r="B360" s="26" t="s">
        <v>407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114</v>
      </c>
      <c r="J360" s="27" t="s">
        <v>115</v>
      </c>
      <c r="K360" s="27" t="s">
        <v>225</v>
      </c>
      <c r="L360" s="27" t="s">
        <v>226</v>
      </c>
      <c r="M360" s="28"/>
      <c r="N360" s="28"/>
      <c r="O360" s="28"/>
    </row>
    <row r="361" spans="1:15">
      <c r="A361" t="s">
        <v>404</v>
      </c>
      <c r="B361" s="26" t="s">
        <v>407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150</v>
      </c>
      <c r="H361" s="27" t="s">
        <v>151</v>
      </c>
      <c r="I361" s="27" t="s">
        <v>84</v>
      </c>
      <c r="J361" s="27" t="s">
        <v>85</v>
      </c>
      <c r="K361" s="27" t="s">
        <v>225</v>
      </c>
      <c r="L361" s="27" t="s">
        <v>226</v>
      </c>
      <c r="M361" s="28"/>
      <c r="N361" s="28"/>
      <c r="O361" s="28"/>
    </row>
    <row r="362" spans="1:15">
      <c r="A362" t="s">
        <v>404</v>
      </c>
      <c r="B362" s="26" t="s">
        <v>407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150</v>
      </c>
      <c r="H362" s="27" t="s">
        <v>151</v>
      </c>
      <c r="I362" s="27" t="s">
        <v>90</v>
      </c>
      <c r="J362" s="27" t="s">
        <v>91</v>
      </c>
      <c r="K362" s="27" t="s">
        <v>225</v>
      </c>
      <c r="L362" s="27" t="s">
        <v>226</v>
      </c>
      <c r="M362" s="28"/>
      <c r="N362" s="28"/>
      <c r="O362" s="28"/>
    </row>
    <row r="363" spans="1:15">
      <c r="A363" t="s">
        <v>404</v>
      </c>
      <c r="B363" s="26" t="s">
        <v>407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150</v>
      </c>
      <c r="H363" s="27" t="s">
        <v>151</v>
      </c>
      <c r="I363" s="27" t="s">
        <v>92</v>
      </c>
      <c r="J363" s="27" t="s">
        <v>93</v>
      </c>
      <c r="K363" s="27" t="s">
        <v>225</v>
      </c>
      <c r="L363" s="27" t="s">
        <v>226</v>
      </c>
      <c r="M363" s="28"/>
      <c r="N363" s="28"/>
      <c r="O363" s="28"/>
    </row>
    <row r="364" spans="1:15">
      <c r="A364" t="s">
        <v>404</v>
      </c>
      <c r="B364" s="26" t="s">
        <v>407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150</v>
      </c>
      <c r="H364" s="27" t="s">
        <v>151</v>
      </c>
      <c r="I364" s="27" t="s">
        <v>134</v>
      </c>
      <c r="J364" s="27" t="s">
        <v>135</v>
      </c>
      <c r="K364" s="27" t="s">
        <v>225</v>
      </c>
      <c r="L364" s="27" t="s">
        <v>226</v>
      </c>
      <c r="M364" s="28"/>
      <c r="N364" s="28"/>
      <c r="O364" s="28"/>
    </row>
    <row r="365" spans="1:15">
      <c r="A365" t="s">
        <v>404</v>
      </c>
      <c r="B365" s="26" t="s">
        <v>407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>
        <v>51</v>
      </c>
      <c r="H365" s="27" t="s">
        <v>151</v>
      </c>
      <c r="I365" s="27" t="s">
        <v>172</v>
      </c>
      <c r="J365" s="27" t="s">
        <v>173</v>
      </c>
      <c r="K365" s="27" t="s">
        <v>225</v>
      </c>
      <c r="L365" s="27" t="s">
        <v>226</v>
      </c>
      <c r="M365" s="28"/>
      <c r="N365" s="28"/>
      <c r="O365" s="28"/>
    </row>
    <row r="366" spans="1:15">
      <c r="A366" t="s">
        <v>404</v>
      </c>
      <c r="B366" s="26" t="s">
        <v>407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150</v>
      </c>
      <c r="H366" s="27" t="s">
        <v>151</v>
      </c>
      <c r="I366" s="27" t="s">
        <v>136</v>
      </c>
      <c r="J366" s="27" t="s">
        <v>137</v>
      </c>
      <c r="K366" s="27" t="s">
        <v>225</v>
      </c>
      <c r="L366" s="27" t="s">
        <v>226</v>
      </c>
      <c r="M366" s="28"/>
      <c r="N366" s="28"/>
      <c r="O366" s="28"/>
    </row>
    <row r="367" spans="1:15">
      <c r="A367" t="s">
        <v>404</v>
      </c>
      <c r="B367" s="26" t="s">
        <v>407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150</v>
      </c>
      <c r="H367" s="27" t="s">
        <v>151</v>
      </c>
      <c r="I367" s="27" t="s">
        <v>164</v>
      </c>
      <c r="J367" s="27" t="s">
        <v>165</v>
      </c>
      <c r="K367" s="27" t="s">
        <v>225</v>
      </c>
      <c r="L367" s="27" t="s">
        <v>226</v>
      </c>
      <c r="M367" s="28"/>
      <c r="N367" s="28"/>
      <c r="O367" s="28"/>
    </row>
    <row r="368" spans="1:15">
      <c r="A368" t="s">
        <v>404</v>
      </c>
      <c r="B368" s="26" t="s">
        <v>407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150</v>
      </c>
      <c r="H368" s="27" t="s">
        <v>151</v>
      </c>
      <c r="I368" s="27" t="s">
        <v>180</v>
      </c>
      <c r="J368" s="27" t="s">
        <v>181</v>
      </c>
      <c r="K368" s="27" t="s">
        <v>225</v>
      </c>
      <c r="L368" s="27" t="s">
        <v>226</v>
      </c>
      <c r="M368" s="28"/>
      <c r="N368" s="28"/>
      <c r="O368" s="28"/>
    </row>
    <row r="369" spans="1:15">
      <c r="A369" t="s">
        <v>404</v>
      </c>
      <c r="B369" s="26" t="s">
        <v>407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150</v>
      </c>
      <c r="H369" s="27" t="s">
        <v>151</v>
      </c>
      <c r="I369" s="27" t="s">
        <v>182</v>
      </c>
      <c r="J369" s="27" t="s">
        <v>183</v>
      </c>
      <c r="K369" s="27" t="s">
        <v>225</v>
      </c>
      <c r="L369" s="27" t="s">
        <v>226</v>
      </c>
      <c r="M369" s="28"/>
      <c r="N369" s="28"/>
      <c r="O369" s="28"/>
    </row>
    <row r="370" spans="1:15">
      <c r="A370" t="s">
        <v>404</v>
      </c>
      <c r="B370" s="26" t="s">
        <v>407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150</v>
      </c>
      <c r="H370" s="27" t="s">
        <v>151</v>
      </c>
      <c r="I370" s="27" t="s">
        <v>156</v>
      </c>
      <c r="J370" s="27" t="s">
        <v>157</v>
      </c>
      <c r="K370" s="27" t="s">
        <v>225</v>
      </c>
      <c r="L370" s="27" t="s">
        <v>226</v>
      </c>
      <c r="M370" s="28"/>
      <c r="N370" s="28"/>
      <c r="O370" s="28"/>
    </row>
    <row r="371" spans="1:15">
      <c r="A371" t="s">
        <v>404</v>
      </c>
      <c r="B371" s="26" t="s">
        <v>407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>
        <v>51</v>
      </c>
      <c r="H371" s="27" t="s">
        <v>151</v>
      </c>
      <c r="I371" s="27" t="s">
        <v>132</v>
      </c>
      <c r="J371" s="27" t="s">
        <v>133</v>
      </c>
      <c r="K371" s="27" t="s">
        <v>225</v>
      </c>
      <c r="L371" s="27" t="s">
        <v>226</v>
      </c>
      <c r="M371" s="28"/>
      <c r="N371" s="28"/>
      <c r="O371" s="28"/>
    </row>
    <row r="372" spans="1:15">
      <c r="A372" t="s">
        <v>404</v>
      </c>
      <c r="B372" s="26" t="s">
        <v>407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150</v>
      </c>
      <c r="H372" s="27" t="s">
        <v>151</v>
      </c>
      <c r="I372" s="27" t="s">
        <v>199</v>
      </c>
      <c r="J372" s="27" t="s">
        <v>200</v>
      </c>
      <c r="K372" s="27" t="s">
        <v>225</v>
      </c>
      <c r="L372" s="27" t="s">
        <v>226</v>
      </c>
      <c r="M372" s="28"/>
      <c r="N372" s="28"/>
      <c r="O372" s="28"/>
    </row>
    <row r="373" spans="1:15">
      <c r="A373" t="s">
        <v>404</v>
      </c>
      <c r="B373" s="26" t="s">
        <v>407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150</v>
      </c>
      <c r="H373" s="27" t="s">
        <v>151</v>
      </c>
      <c r="I373" s="27" t="s">
        <v>96</v>
      </c>
      <c r="J373" s="27" t="s">
        <v>97</v>
      </c>
      <c r="K373" s="27" t="s">
        <v>225</v>
      </c>
      <c r="L373" s="27" t="s">
        <v>226</v>
      </c>
      <c r="M373" s="28"/>
      <c r="N373" s="28"/>
      <c r="O373" s="28"/>
    </row>
    <row r="374" spans="1:15">
      <c r="A374" t="s">
        <v>404</v>
      </c>
      <c r="B374" s="26" t="s">
        <v>407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150</v>
      </c>
      <c r="H374" s="27" t="s">
        <v>151</v>
      </c>
      <c r="I374" s="27" t="s">
        <v>116</v>
      </c>
      <c r="J374" s="27" t="s">
        <v>117</v>
      </c>
      <c r="K374" s="27" t="s">
        <v>225</v>
      </c>
      <c r="L374" s="27" t="s">
        <v>226</v>
      </c>
      <c r="M374" s="28"/>
      <c r="N374" s="28"/>
      <c r="O374" s="28"/>
    </row>
    <row r="375" spans="1:15">
      <c r="A375" t="s">
        <v>404</v>
      </c>
      <c r="B375" s="26" t="s">
        <v>407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>
        <v>51</v>
      </c>
      <c r="H375" s="27" t="s">
        <v>151</v>
      </c>
      <c r="I375" s="27" t="s">
        <v>144</v>
      </c>
      <c r="J375" s="27" t="s">
        <v>145</v>
      </c>
      <c r="K375" s="27" t="s">
        <v>225</v>
      </c>
      <c r="L375" s="27" t="s">
        <v>226</v>
      </c>
      <c r="M375" s="28"/>
      <c r="N375" s="28"/>
      <c r="O375" s="28"/>
    </row>
    <row r="376" spans="1:15">
      <c r="A376" t="s">
        <v>404</v>
      </c>
      <c r="B376" s="26" t="s">
        <v>407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150</v>
      </c>
      <c r="H376" s="27" t="s">
        <v>151</v>
      </c>
      <c r="I376" s="27" t="s">
        <v>138</v>
      </c>
      <c r="J376" s="27" t="s">
        <v>139</v>
      </c>
      <c r="K376" s="27" t="s">
        <v>225</v>
      </c>
      <c r="L376" s="27" t="s">
        <v>226</v>
      </c>
      <c r="M376" s="28"/>
      <c r="N376" s="28"/>
      <c r="O376" s="28"/>
    </row>
    <row r="377" spans="1:15">
      <c r="A377" t="s">
        <v>404</v>
      </c>
      <c r="B377" s="26" t="s">
        <v>407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150</v>
      </c>
      <c r="H377" s="27" t="s">
        <v>151</v>
      </c>
      <c r="I377" s="27" t="s">
        <v>146</v>
      </c>
      <c r="J377" s="27" t="s">
        <v>147</v>
      </c>
      <c r="K377" s="27" t="s">
        <v>225</v>
      </c>
      <c r="L377" s="27" t="s">
        <v>226</v>
      </c>
      <c r="M377" s="28"/>
      <c r="N377" s="28"/>
      <c r="O377" s="28"/>
    </row>
    <row r="378" spans="1:15">
      <c r="A378" t="s">
        <v>404</v>
      </c>
      <c r="B378" s="26" t="s">
        <v>407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150</v>
      </c>
      <c r="H378" s="27" t="s">
        <v>151</v>
      </c>
      <c r="I378" s="27" t="s">
        <v>142</v>
      </c>
      <c r="J378" s="27" t="s">
        <v>143</v>
      </c>
      <c r="K378" s="27" t="s">
        <v>225</v>
      </c>
      <c r="L378" s="27" t="s">
        <v>226</v>
      </c>
      <c r="M378" s="28"/>
      <c r="N378" s="28"/>
      <c r="O378" s="28"/>
    </row>
    <row r="379" spans="1:15">
      <c r="A379" t="s">
        <v>404</v>
      </c>
      <c r="B379" s="26" t="s">
        <v>407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150</v>
      </c>
      <c r="H379" s="27" t="s">
        <v>151</v>
      </c>
      <c r="I379" s="27" t="s">
        <v>227</v>
      </c>
      <c r="J379" s="27" t="s">
        <v>228</v>
      </c>
      <c r="K379" s="27" t="s">
        <v>225</v>
      </c>
      <c r="L379" s="27" t="s">
        <v>226</v>
      </c>
      <c r="M379" s="28"/>
      <c r="N379" s="28"/>
      <c r="O379" s="28"/>
    </row>
    <row r="380" spans="1:15">
      <c r="A380" t="s">
        <v>404</v>
      </c>
      <c r="B380" s="26" t="s">
        <v>407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150</v>
      </c>
      <c r="H380" s="27" t="s">
        <v>151</v>
      </c>
      <c r="I380" s="27" t="s">
        <v>114</v>
      </c>
      <c r="J380" s="27" t="s">
        <v>115</v>
      </c>
      <c r="K380" s="27" t="s">
        <v>225</v>
      </c>
      <c r="L380" s="27" t="s">
        <v>226</v>
      </c>
      <c r="M380" s="28"/>
      <c r="N380" s="28"/>
      <c r="O380" s="28"/>
    </row>
    <row r="381" spans="1:15">
      <c r="A381" t="s">
        <v>404</v>
      </c>
      <c r="B381" s="26" t="s">
        <v>407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150</v>
      </c>
      <c r="H381" s="27" t="s">
        <v>151</v>
      </c>
      <c r="I381" s="27" t="s">
        <v>168</v>
      </c>
      <c r="J381" s="27" t="s">
        <v>169</v>
      </c>
      <c r="K381" s="27" t="s">
        <v>225</v>
      </c>
      <c r="L381" s="27" t="s">
        <v>226</v>
      </c>
      <c r="M381" s="28"/>
      <c r="N381" s="28"/>
      <c r="O381" s="28"/>
    </row>
    <row r="382" spans="1:15">
      <c r="A382" t="s">
        <v>404</v>
      </c>
      <c r="B382" s="26" t="s">
        <v>407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150</v>
      </c>
      <c r="H382" s="27" t="s">
        <v>151</v>
      </c>
      <c r="I382" s="27" t="s">
        <v>211</v>
      </c>
      <c r="J382" s="27" t="s">
        <v>212</v>
      </c>
      <c r="K382" s="27" t="s">
        <v>225</v>
      </c>
      <c r="L382" s="27" t="s">
        <v>226</v>
      </c>
      <c r="M382" s="28"/>
      <c r="N382" s="28"/>
      <c r="O382" s="28"/>
    </row>
    <row r="383" spans="1:15">
      <c r="A383" t="s">
        <v>404</v>
      </c>
      <c r="B383" s="26" t="s">
        <v>407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197</v>
      </c>
      <c r="H383" s="27" t="s">
        <v>198</v>
      </c>
      <c r="I383" s="27" t="s">
        <v>84</v>
      </c>
      <c r="J383" s="27" t="s">
        <v>85</v>
      </c>
      <c r="K383" s="27" t="s">
        <v>225</v>
      </c>
      <c r="L383" s="27" t="s">
        <v>226</v>
      </c>
      <c r="M383" s="28"/>
      <c r="N383" s="28"/>
      <c r="O383" s="28"/>
    </row>
    <row r="384" spans="1:15">
      <c r="A384" t="s">
        <v>404</v>
      </c>
      <c r="B384" s="26" t="s">
        <v>407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197</v>
      </c>
      <c r="H384" s="27" t="s">
        <v>198</v>
      </c>
      <c r="I384" s="27" t="s">
        <v>90</v>
      </c>
      <c r="J384" s="27" t="s">
        <v>91</v>
      </c>
      <c r="K384" s="27" t="s">
        <v>225</v>
      </c>
      <c r="L384" s="27" t="s">
        <v>226</v>
      </c>
      <c r="M384" s="28"/>
      <c r="N384" s="28"/>
      <c r="O384" s="28"/>
    </row>
    <row r="385" spans="1:15">
      <c r="A385" t="s">
        <v>404</v>
      </c>
      <c r="B385" s="26" t="s">
        <v>407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197</v>
      </c>
      <c r="H385" s="27" t="s">
        <v>198</v>
      </c>
      <c r="I385" s="27" t="s">
        <v>92</v>
      </c>
      <c r="J385" s="27" t="s">
        <v>93</v>
      </c>
      <c r="K385" s="27" t="s">
        <v>225</v>
      </c>
      <c r="L385" s="27" t="s">
        <v>226</v>
      </c>
      <c r="M385" s="28"/>
      <c r="N385" s="28"/>
      <c r="O385" s="28"/>
    </row>
    <row r="386" spans="1:15">
      <c r="A386" t="s">
        <v>404</v>
      </c>
      <c r="B386" s="26" t="s">
        <v>407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197</v>
      </c>
      <c r="H386" s="27" t="s">
        <v>198</v>
      </c>
      <c r="I386" s="27" t="s">
        <v>134</v>
      </c>
      <c r="J386" s="27" t="s">
        <v>135</v>
      </c>
      <c r="K386" s="27" t="s">
        <v>225</v>
      </c>
      <c r="L386" s="27" t="s">
        <v>226</v>
      </c>
      <c r="M386" s="28"/>
      <c r="N386" s="28"/>
      <c r="O386" s="28"/>
    </row>
    <row r="387" spans="1:15">
      <c r="A387" t="s">
        <v>404</v>
      </c>
      <c r="B387" s="26" t="s">
        <v>407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197</v>
      </c>
      <c r="H387" s="27" t="s">
        <v>198</v>
      </c>
      <c r="I387" s="27" t="s">
        <v>172</v>
      </c>
      <c r="J387" s="27" t="s">
        <v>173</v>
      </c>
      <c r="K387" s="27" t="s">
        <v>225</v>
      </c>
      <c r="L387" s="27" t="s">
        <v>226</v>
      </c>
      <c r="M387" s="28"/>
      <c r="N387" s="28"/>
      <c r="O387" s="28"/>
    </row>
    <row r="388" spans="1:15">
      <c r="A388" t="s">
        <v>404</v>
      </c>
      <c r="B388" s="26" t="s">
        <v>407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197</v>
      </c>
      <c r="H388" s="27" t="s">
        <v>198</v>
      </c>
      <c r="I388" s="27" t="s">
        <v>136</v>
      </c>
      <c r="J388" s="27" t="s">
        <v>137</v>
      </c>
      <c r="K388" s="27" t="s">
        <v>225</v>
      </c>
      <c r="L388" s="27" t="s">
        <v>226</v>
      </c>
      <c r="M388" s="28"/>
      <c r="N388" s="28"/>
      <c r="O388" s="28"/>
    </row>
    <row r="389" spans="1:15">
      <c r="A389" t="s">
        <v>404</v>
      </c>
      <c r="B389" s="26" t="s">
        <v>407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197</v>
      </c>
      <c r="H389" s="27" t="s">
        <v>198</v>
      </c>
      <c r="I389" s="27" t="s">
        <v>178</v>
      </c>
      <c r="J389" s="27" t="s">
        <v>179</v>
      </c>
      <c r="K389" s="27" t="s">
        <v>225</v>
      </c>
      <c r="L389" s="27" t="s">
        <v>226</v>
      </c>
      <c r="M389" s="28"/>
      <c r="N389" s="28"/>
      <c r="O389" s="28"/>
    </row>
    <row r="390" spans="1:15">
      <c r="A390" t="s">
        <v>404</v>
      </c>
      <c r="B390" s="26" t="s">
        <v>407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197</v>
      </c>
      <c r="H390" s="27" t="s">
        <v>198</v>
      </c>
      <c r="I390" s="27" t="s">
        <v>154</v>
      </c>
      <c r="J390" s="27" t="s">
        <v>155</v>
      </c>
      <c r="K390" s="27" t="s">
        <v>225</v>
      </c>
      <c r="L390" s="27" t="s">
        <v>226</v>
      </c>
      <c r="M390" s="28"/>
      <c r="N390" s="28"/>
      <c r="O390" s="28"/>
    </row>
    <row r="391" spans="1:15">
      <c r="A391" t="s">
        <v>404</v>
      </c>
      <c r="B391" s="26" t="s">
        <v>407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197</v>
      </c>
      <c r="H391" s="27" t="s">
        <v>198</v>
      </c>
      <c r="I391" s="27" t="s">
        <v>132</v>
      </c>
      <c r="J391" s="27" t="s">
        <v>133</v>
      </c>
      <c r="K391" s="27" t="s">
        <v>225</v>
      </c>
      <c r="L391" s="27" t="s">
        <v>226</v>
      </c>
      <c r="M391" s="28"/>
      <c r="N391" s="28"/>
      <c r="O391" s="28"/>
    </row>
    <row r="392" spans="1:15">
      <c r="A392" t="s">
        <v>404</v>
      </c>
      <c r="B392" s="26" t="s">
        <v>407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197</v>
      </c>
      <c r="H392" s="27" t="s">
        <v>198</v>
      </c>
      <c r="I392" s="27" t="s">
        <v>116</v>
      </c>
      <c r="J392" s="27" t="s">
        <v>117</v>
      </c>
      <c r="K392" s="27" t="s">
        <v>225</v>
      </c>
      <c r="L392" s="27" t="s">
        <v>226</v>
      </c>
      <c r="M392" s="28"/>
      <c r="N392" s="28"/>
      <c r="O392" s="28"/>
    </row>
    <row r="393" spans="1:15">
      <c r="A393" t="s">
        <v>404</v>
      </c>
      <c r="B393" s="26" t="s">
        <v>407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197</v>
      </c>
      <c r="H393" s="27" t="s">
        <v>198</v>
      </c>
      <c r="I393" s="27" t="s">
        <v>144</v>
      </c>
      <c r="J393" s="27" t="s">
        <v>145</v>
      </c>
      <c r="K393" s="27" t="s">
        <v>225</v>
      </c>
      <c r="L393" s="27" t="s">
        <v>226</v>
      </c>
      <c r="M393" s="28"/>
      <c r="N393" s="28"/>
      <c r="O393" s="28"/>
    </row>
    <row r="394" spans="1:15">
      <c r="A394" t="s">
        <v>404</v>
      </c>
      <c r="B394" s="26" t="s">
        <v>407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197</v>
      </c>
      <c r="H394" s="27" t="s">
        <v>198</v>
      </c>
      <c r="I394" s="27" t="s">
        <v>138</v>
      </c>
      <c r="J394" s="27" t="s">
        <v>139</v>
      </c>
      <c r="K394" s="27" t="s">
        <v>225</v>
      </c>
      <c r="L394" s="27" t="s">
        <v>226</v>
      </c>
      <c r="M394" s="28"/>
      <c r="N394" s="28"/>
      <c r="O394" s="28"/>
    </row>
    <row r="395" spans="1:15">
      <c r="A395" t="s">
        <v>404</v>
      </c>
      <c r="B395" s="26" t="s">
        <v>407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197</v>
      </c>
      <c r="H395" s="27" t="s">
        <v>198</v>
      </c>
      <c r="I395" s="27" t="s">
        <v>146</v>
      </c>
      <c r="J395" s="27" t="s">
        <v>147</v>
      </c>
      <c r="K395" s="27" t="s">
        <v>225</v>
      </c>
      <c r="L395" s="27" t="s">
        <v>226</v>
      </c>
      <c r="M395" s="28"/>
      <c r="N395" s="28"/>
      <c r="O395" s="28"/>
    </row>
    <row r="396" spans="1:15">
      <c r="A396" t="s">
        <v>404</v>
      </c>
      <c r="B396" s="26" t="s">
        <v>407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 t="s">
        <v>197</v>
      </c>
      <c r="H396" s="27" t="s">
        <v>198</v>
      </c>
      <c r="I396" s="27" t="s">
        <v>142</v>
      </c>
      <c r="J396" s="27" t="s">
        <v>143</v>
      </c>
      <c r="K396" s="27" t="s">
        <v>225</v>
      </c>
      <c r="L396" s="27" t="s">
        <v>226</v>
      </c>
      <c r="M396" s="28"/>
      <c r="N396" s="28"/>
      <c r="O396" s="28"/>
    </row>
    <row r="397" spans="1:15">
      <c r="A397" t="s">
        <v>404</v>
      </c>
      <c r="B397" s="26" t="s">
        <v>407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197</v>
      </c>
      <c r="H397" s="27" t="s">
        <v>198</v>
      </c>
      <c r="I397" s="27" t="s">
        <v>211</v>
      </c>
      <c r="J397" s="27" t="s">
        <v>212</v>
      </c>
      <c r="K397" s="27" t="s">
        <v>225</v>
      </c>
      <c r="L397" s="27" t="s">
        <v>226</v>
      </c>
      <c r="M397" s="28"/>
      <c r="N397" s="28"/>
      <c r="O397" s="28"/>
    </row>
    <row r="398" spans="1:15">
      <c r="A398" t="s">
        <v>404</v>
      </c>
      <c r="B398" s="26" t="s">
        <v>407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209</v>
      </c>
      <c r="H398" s="27" t="s">
        <v>210</v>
      </c>
      <c r="I398" s="27" t="s">
        <v>134</v>
      </c>
      <c r="J398" s="27" t="s">
        <v>135</v>
      </c>
      <c r="K398" s="27" t="s">
        <v>225</v>
      </c>
      <c r="L398" s="27" t="s">
        <v>226</v>
      </c>
      <c r="M398" s="28"/>
      <c r="N398" s="28"/>
      <c r="O398" s="28"/>
    </row>
    <row r="399" spans="1:15">
      <c r="A399" t="s">
        <v>404</v>
      </c>
      <c r="B399" s="26" t="s">
        <v>407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150</v>
      </c>
      <c r="H399" s="27" t="s">
        <v>151</v>
      </c>
      <c r="I399" s="27" t="s">
        <v>84</v>
      </c>
      <c r="J399" s="27" t="s">
        <v>85</v>
      </c>
      <c r="K399" s="27" t="s">
        <v>229</v>
      </c>
      <c r="L399" s="27" t="s">
        <v>230</v>
      </c>
      <c r="M399" s="28"/>
      <c r="N399" s="28"/>
      <c r="O399" s="28"/>
    </row>
    <row r="400" spans="1:15">
      <c r="A400" t="s">
        <v>404</v>
      </c>
      <c r="B400" s="26" t="s">
        <v>407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150</v>
      </c>
      <c r="H400" s="27" t="s">
        <v>151</v>
      </c>
      <c r="I400" s="27" t="s">
        <v>231</v>
      </c>
      <c r="J400" s="27" t="s">
        <v>232</v>
      </c>
      <c r="K400" s="27" t="s">
        <v>229</v>
      </c>
      <c r="L400" s="27" t="s">
        <v>230</v>
      </c>
      <c r="M400" s="28"/>
      <c r="N400" s="28"/>
      <c r="O400" s="28"/>
    </row>
    <row r="401" spans="1:15">
      <c r="A401" t="s">
        <v>404</v>
      </c>
      <c r="B401" s="26" t="s">
        <v>407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150</v>
      </c>
      <c r="H401" s="27" t="s">
        <v>151</v>
      </c>
      <c r="I401" s="27" t="s">
        <v>88</v>
      </c>
      <c r="J401" s="27" t="s">
        <v>89</v>
      </c>
      <c r="K401" s="27" t="s">
        <v>229</v>
      </c>
      <c r="L401" s="27" t="s">
        <v>230</v>
      </c>
      <c r="M401" s="28"/>
      <c r="N401" s="28"/>
      <c r="O401" s="28"/>
    </row>
    <row r="402" spans="1:15">
      <c r="A402" t="s">
        <v>404</v>
      </c>
      <c r="B402" s="26" t="s">
        <v>407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150</v>
      </c>
      <c r="H402" s="27" t="s">
        <v>151</v>
      </c>
      <c r="I402" s="27" t="s">
        <v>90</v>
      </c>
      <c r="J402" s="27" t="s">
        <v>91</v>
      </c>
      <c r="K402" s="27" t="s">
        <v>229</v>
      </c>
      <c r="L402" s="27" t="s">
        <v>230</v>
      </c>
      <c r="M402" s="28"/>
      <c r="N402" s="28"/>
      <c r="O402" s="28"/>
    </row>
    <row r="403" spans="1:15">
      <c r="A403" t="s">
        <v>404</v>
      </c>
      <c r="B403" s="26" t="s">
        <v>407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150</v>
      </c>
      <c r="H403" s="27" t="s">
        <v>151</v>
      </c>
      <c r="I403" s="27" t="s">
        <v>92</v>
      </c>
      <c r="J403" s="27" t="s">
        <v>93</v>
      </c>
      <c r="K403" s="27" t="s">
        <v>229</v>
      </c>
      <c r="L403" s="27" t="s">
        <v>230</v>
      </c>
      <c r="M403" s="28"/>
      <c r="N403" s="28"/>
      <c r="O403" s="28"/>
    </row>
    <row r="404" spans="1:15">
      <c r="A404" t="s">
        <v>404</v>
      </c>
      <c r="B404" s="26" t="s">
        <v>407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150</v>
      </c>
      <c r="H404" s="27" t="s">
        <v>151</v>
      </c>
      <c r="I404" s="27" t="s">
        <v>134</v>
      </c>
      <c r="J404" s="27" t="s">
        <v>135</v>
      </c>
      <c r="K404" s="27" t="s">
        <v>229</v>
      </c>
      <c r="L404" s="27" t="s">
        <v>230</v>
      </c>
      <c r="M404" s="28"/>
      <c r="N404" s="28"/>
      <c r="O404" s="28"/>
    </row>
    <row r="405" spans="1:15">
      <c r="A405" t="s">
        <v>404</v>
      </c>
      <c r="B405" s="26" t="s">
        <v>407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150</v>
      </c>
      <c r="H405" s="27" t="s">
        <v>151</v>
      </c>
      <c r="I405" s="27" t="s">
        <v>94</v>
      </c>
      <c r="J405" s="27" t="s">
        <v>95</v>
      </c>
      <c r="K405" s="27" t="s">
        <v>229</v>
      </c>
      <c r="L405" s="27" t="s">
        <v>230</v>
      </c>
      <c r="M405" s="28"/>
      <c r="N405" s="28"/>
      <c r="O405" s="28"/>
    </row>
    <row r="406" spans="1:15">
      <c r="A406" t="s">
        <v>404</v>
      </c>
      <c r="B406" s="26" t="s">
        <v>407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150</v>
      </c>
      <c r="H406" s="27" t="s">
        <v>151</v>
      </c>
      <c r="I406" s="27" t="s">
        <v>172</v>
      </c>
      <c r="J406" s="27" t="s">
        <v>173</v>
      </c>
      <c r="K406" s="27" t="s">
        <v>229</v>
      </c>
      <c r="L406" s="27" t="s">
        <v>230</v>
      </c>
      <c r="M406" s="28"/>
      <c r="N406" s="28"/>
      <c r="O406" s="28"/>
    </row>
    <row r="407" spans="1:15">
      <c r="A407" t="s">
        <v>404</v>
      </c>
      <c r="B407" s="26" t="s">
        <v>407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150</v>
      </c>
      <c r="H407" s="27" t="s">
        <v>151</v>
      </c>
      <c r="I407" s="27" t="s">
        <v>233</v>
      </c>
      <c r="J407" s="27" t="s">
        <v>234</v>
      </c>
      <c r="K407" s="27" t="s">
        <v>229</v>
      </c>
      <c r="L407" s="27" t="s">
        <v>230</v>
      </c>
      <c r="M407" s="28"/>
      <c r="N407" s="28"/>
      <c r="O407" s="28"/>
    </row>
    <row r="408" spans="1:15">
      <c r="A408" t="s">
        <v>404</v>
      </c>
      <c r="B408" s="26" t="s">
        <v>407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150</v>
      </c>
      <c r="H408" s="27" t="s">
        <v>151</v>
      </c>
      <c r="I408" s="27" t="s">
        <v>136</v>
      </c>
      <c r="J408" s="27" t="s">
        <v>137</v>
      </c>
      <c r="K408" s="27" t="s">
        <v>229</v>
      </c>
      <c r="L408" s="27" t="s">
        <v>230</v>
      </c>
      <c r="M408" s="28"/>
      <c r="N408" s="28"/>
      <c r="O408" s="28"/>
    </row>
    <row r="409" spans="1:15">
      <c r="A409" t="s">
        <v>404</v>
      </c>
      <c r="B409" s="26" t="s">
        <v>407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150</v>
      </c>
      <c r="H409" s="27" t="s">
        <v>151</v>
      </c>
      <c r="I409" s="27" t="s">
        <v>154</v>
      </c>
      <c r="J409" s="27" t="s">
        <v>155</v>
      </c>
      <c r="K409" s="27" t="s">
        <v>229</v>
      </c>
      <c r="L409" s="27" t="s">
        <v>230</v>
      </c>
      <c r="M409" s="28"/>
      <c r="N409" s="28"/>
      <c r="O409" s="28"/>
    </row>
    <row r="410" spans="1:15">
      <c r="A410" t="s">
        <v>404</v>
      </c>
      <c r="B410" s="26" t="s">
        <v>407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150</v>
      </c>
      <c r="H410" s="27" t="s">
        <v>151</v>
      </c>
      <c r="I410" s="27" t="s">
        <v>180</v>
      </c>
      <c r="J410" s="27" t="s">
        <v>181</v>
      </c>
      <c r="K410" s="27" t="s">
        <v>229</v>
      </c>
      <c r="L410" s="27" t="s">
        <v>230</v>
      </c>
      <c r="M410" s="28"/>
      <c r="N410" s="28"/>
      <c r="O410" s="28"/>
    </row>
    <row r="411" spans="1:15">
      <c r="A411" t="s">
        <v>404</v>
      </c>
      <c r="B411" s="26" t="s">
        <v>407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150</v>
      </c>
      <c r="H411" s="27" t="s">
        <v>151</v>
      </c>
      <c r="I411" s="27" t="s">
        <v>215</v>
      </c>
      <c r="J411" s="27" t="s">
        <v>216</v>
      </c>
      <c r="K411" s="27" t="s">
        <v>229</v>
      </c>
      <c r="L411" s="27" t="s">
        <v>230</v>
      </c>
      <c r="M411" s="28"/>
      <c r="N411" s="28"/>
      <c r="O411" s="28"/>
    </row>
    <row r="412" spans="1:15">
      <c r="A412" t="s">
        <v>404</v>
      </c>
      <c r="B412" s="26" t="s">
        <v>407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150</v>
      </c>
      <c r="H412" s="27" t="s">
        <v>151</v>
      </c>
      <c r="I412" s="27" t="s">
        <v>182</v>
      </c>
      <c r="J412" s="27" t="s">
        <v>183</v>
      </c>
      <c r="K412" s="27" t="s">
        <v>229</v>
      </c>
      <c r="L412" s="27" t="s">
        <v>230</v>
      </c>
      <c r="M412" s="28"/>
      <c r="N412" s="28"/>
      <c r="O412" s="28"/>
    </row>
    <row r="413" spans="1:15">
      <c r="A413" t="s">
        <v>404</v>
      </c>
      <c r="B413" s="26" t="s">
        <v>407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150</v>
      </c>
      <c r="H413" s="27" t="s">
        <v>151</v>
      </c>
      <c r="I413" s="27" t="s">
        <v>156</v>
      </c>
      <c r="J413" s="27" t="s">
        <v>157</v>
      </c>
      <c r="K413" s="27" t="s">
        <v>229</v>
      </c>
      <c r="L413" s="27" t="s">
        <v>230</v>
      </c>
      <c r="M413" s="28"/>
      <c r="N413" s="28"/>
      <c r="O413" s="28"/>
    </row>
    <row r="414" spans="1:15">
      <c r="A414" t="s">
        <v>404</v>
      </c>
      <c r="B414" s="26" t="s">
        <v>407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150</v>
      </c>
      <c r="H414" s="27" t="s">
        <v>151</v>
      </c>
      <c r="I414" s="27" t="s">
        <v>199</v>
      </c>
      <c r="J414" s="27" t="s">
        <v>200</v>
      </c>
      <c r="K414" s="27" t="s">
        <v>229</v>
      </c>
      <c r="L414" s="27" t="s">
        <v>230</v>
      </c>
      <c r="M414" s="28"/>
      <c r="N414" s="28"/>
      <c r="O414" s="28"/>
    </row>
    <row r="415" spans="1:15">
      <c r="A415" t="s">
        <v>404</v>
      </c>
      <c r="B415" s="26" t="s">
        <v>407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150</v>
      </c>
      <c r="H415" s="27" t="s">
        <v>151</v>
      </c>
      <c r="I415" s="27" t="s">
        <v>116</v>
      </c>
      <c r="J415" s="27" t="s">
        <v>117</v>
      </c>
      <c r="K415" s="27" t="s">
        <v>229</v>
      </c>
      <c r="L415" s="27" t="s">
        <v>230</v>
      </c>
      <c r="M415" s="28"/>
      <c r="N415" s="28"/>
      <c r="O415" s="28"/>
    </row>
    <row r="416" spans="1:15">
      <c r="A416" t="s">
        <v>404</v>
      </c>
      <c r="B416" s="26" t="s">
        <v>407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150</v>
      </c>
      <c r="H416" s="27" t="s">
        <v>151</v>
      </c>
      <c r="I416" s="27" t="s">
        <v>184</v>
      </c>
      <c r="J416" s="27" t="s">
        <v>185</v>
      </c>
      <c r="K416" s="27" t="s">
        <v>229</v>
      </c>
      <c r="L416" s="27" t="s">
        <v>230</v>
      </c>
      <c r="M416" s="28"/>
      <c r="N416" s="28"/>
      <c r="O416" s="28"/>
    </row>
    <row r="417" spans="1:15">
      <c r="A417" t="s">
        <v>404</v>
      </c>
      <c r="B417" s="26" t="s">
        <v>407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150</v>
      </c>
      <c r="H417" s="27" t="s">
        <v>151</v>
      </c>
      <c r="I417" s="27" t="s">
        <v>144</v>
      </c>
      <c r="J417" s="27" t="s">
        <v>145</v>
      </c>
      <c r="K417" s="27" t="s">
        <v>229</v>
      </c>
      <c r="L417" s="27" t="s">
        <v>230</v>
      </c>
      <c r="M417" s="28"/>
      <c r="N417" s="28"/>
      <c r="O417" s="28"/>
    </row>
    <row r="418" spans="1:15">
      <c r="A418" t="s">
        <v>404</v>
      </c>
      <c r="B418" s="26" t="s">
        <v>407</v>
      </c>
      <c r="C418" s="26" t="s">
        <v>78</v>
      </c>
      <c r="D418" s="26" t="s">
        <v>79</v>
      </c>
      <c r="E418" s="27" t="s">
        <v>80</v>
      </c>
      <c r="F418" s="27" t="s">
        <v>81</v>
      </c>
      <c r="G418" s="27" t="s">
        <v>150</v>
      </c>
      <c r="H418" s="27" t="s">
        <v>151</v>
      </c>
      <c r="I418" s="27" t="s">
        <v>138</v>
      </c>
      <c r="J418" s="27" t="s">
        <v>139</v>
      </c>
      <c r="K418" s="27" t="s">
        <v>229</v>
      </c>
      <c r="L418" s="27" t="s">
        <v>230</v>
      </c>
      <c r="M418" s="28"/>
      <c r="N418" s="28"/>
      <c r="O418" s="28"/>
    </row>
    <row r="419" spans="1:15">
      <c r="A419" t="s">
        <v>404</v>
      </c>
      <c r="B419" s="26" t="s">
        <v>407</v>
      </c>
      <c r="C419" s="26" t="s">
        <v>78</v>
      </c>
      <c r="D419" s="26" t="s">
        <v>79</v>
      </c>
      <c r="E419" s="27" t="s">
        <v>80</v>
      </c>
      <c r="F419" s="27" t="s">
        <v>81</v>
      </c>
      <c r="G419" s="27" t="s">
        <v>150</v>
      </c>
      <c r="H419" s="27" t="s">
        <v>151</v>
      </c>
      <c r="I419" s="27" t="s">
        <v>146</v>
      </c>
      <c r="J419" s="27" t="s">
        <v>147</v>
      </c>
      <c r="K419" s="27" t="s">
        <v>229</v>
      </c>
      <c r="L419" s="27" t="s">
        <v>230</v>
      </c>
      <c r="M419" s="28"/>
      <c r="N419" s="28"/>
      <c r="O419" s="28"/>
    </row>
    <row r="420" spans="1:15">
      <c r="A420" t="s">
        <v>404</v>
      </c>
      <c r="B420" s="26" t="s">
        <v>407</v>
      </c>
      <c r="C420" s="26" t="s">
        <v>78</v>
      </c>
      <c r="D420" s="26" t="s">
        <v>79</v>
      </c>
      <c r="E420" s="27" t="s">
        <v>80</v>
      </c>
      <c r="F420" s="27" t="s">
        <v>81</v>
      </c>
      <c r="G420" s="29">
        <v>51</v>
      </c>
      <c r="H420" s="27" t="s">
        <v>151</v>
      </c>
      <c r="I420" s="27">
        <v>3294</v>
      </c>
      <c r="J420" s="27" t="s">
        <v>149</v>
      </c>
      <c r="K420" s="27" t="s">
        <v>229</v>
      </c>
      <c r="L420" s="27" t="s">
        <v>230</v>
      </c>
      <c r="M420" s="28"/>
      <c r="N420" s="28"/>
      <c r="O420" s="28"/>
    </row>
    <row r="421" spans="1:15">
      <c r="A421" t="s">
        <v>404</v>
      </c>
      <c r="B421" s="26" t="s">
        <v>407</v>
      </c>
      <c r="C421" s="26" t="s">
        <v>78</v>
      </c>
      <c r="D421" s="26" t="s">
        <v>79</v>
      </c>
      <c r="E421" s="27" t="s">
        <v>80</v>
      </c>
      <c r="F421" s="27" t="s">
        <v>81</v>
      </c>
      <c r="G421" s="27" t="s">
        <v>150</v>
      </c>
      <c r="H421" s="27" t="s">
        <v>151</v>
      </c>
      <c r="I421" s="27" t="s">
        <v>104</v>
      </c>
      <c r="J421" s="27" t="s">
        <v>105</v>
      </c>
      <c r="K421" s="27" t="s">
        <v>229</v>
      </c>
      <c r="L421" s="27" t="s">
        <v>230</v>
      </c>
      <c r="M421" s="28"/>
      <c r="N421" s="28"/>
      <c r="O421" s="28"/>
    </row>
    <row r="422" spans="1:15">
      <c r="A422" t="s">
        <v>404</v>
      </c>
      <c r="B422" s="26" t="s">
        <v>407</v>
      </c>
      <c r="C422" s="26" t="s">
        <v>78</v>
      </c>
      <c r="D422" s="26" t="s">
        <v>79</v>
      </c>
      <c r="E422" s="27" t="s">
        <v>80</v>
      </c>
      <c r="F422" s="27" t="s">
        <v>81</v>
      </c>
      <c r="G422" s="27" t="s">
        <v>150</v>
      </c>
      <c r="H422" s="27" t="s">
        <v>151</v>
      </c>
      <c r="I422" s="27" t="s">
        <v>142</v>
      </c>
      <c r="J422" s="27" t="s">
        <v>143</v>
      </c>
      <c r="K422" s="27" t="s">
        <v>229</v>
      </c>
      <c r="L422" s="27" t="s">
        <v>230</v>
      </c>
      <c r="M422" s="28"/>
      <c r="N422" s="28"/>
      <c r="O422" s="28"/>
    </row>
    <row r="423" spans="1:15">
      <c r="A423" t="s">
        <v>404</v>
      </c>
      <c r="B423" s="26" t="s">
        <v>407</v>
      </c>
      <c r="C423" s="26" t="s">
        <v>78</v>
      </c>
      <c r="D423" s="26" t="s">
        <v>79</v>
      </c>
      <c r="E423" s="27" t="s">
        <v>80</v>
      </c>
      <c r="F423" s="27" t="s">
        <v>81</v>
      </c>
      <c r="G423" s="27" t="s">
        <v>150</v>
      </c>
      <c r="H423" s="27" t="s">
        <v>151</v>
      </c>
      <c r="I423" s="27" t="s">
        <v>174</v>
      </c>
      <c r="J423" s="27" t="s">
        <v>175</v>
      </c>
      <c r="K423" s="27" t="s">
        <v>229</v>
      </c>
      <c r="L423" s="27" t="s">
        <v>230</v>
      </c>
      <c r="M423" s="28"/>
      <c r="N423" s="28"/>
      <c r="O423" s="28"/>
    </row>
    <row r="424" spans="1:15">
      <c r="A424" t="s">
        <v>404</v>
      </c>
      <c r="B424" s="26" t="s">
        <v>407</v>
      </c>
      <c r="C424" s="26" t="s">
        <v>78</v>
      </c>
      <c r="D424" s="26" t="s">
        <v>79</v>
      </c>
      <c r="E424" s="27" t="s">
        <v>80</v>
      </c>
      <c r="F424" s="27" t="s">
        <v>81</v>
      </c>
      <c r="G424" s="27" t="s">
        <v>150</v>
      </c>
      <c r="H424" s="27" t="s">
        <v>151</v>
      </c>
      <c r="I424" s="27" t="s">
        <v>186</v>
      </c>
      <c r="J424" s="27" t="s">
        <v>42</v>
      </c>
      <c r="K424" s="27" t="s">
        <v>229</v>
      </c>
      <c r="L424" s="27" t="s">
        <v>230</v>
      </c>
      <c r="M424" s="28"/>
      <c r="N424" s="28"/>
      <c r="O424" s="28"/>
    </row>
    <row r="425" spans="1:15">
      <c r="A425" t="s">
        <v>404</v>
      </c>
      <c r="B425" s="26" t="s">
        <v>407</v>
      </c>
      <c r="C425" s="26" t="s">
        <v>78</v>
      </c>
      <c r="D425" s="26" t="s">
        <v>79</v>
      </c>
      <c r="E425" s="27" t="s">
        <v>80</v>
      </c>
      <c r="F425" s="27" t="s">
        <v>81</v>
      </c>
      <c r="G425" s="27" t="s">
        <v>150</v>
      </c>
      <c r="H425" s="27" t="s">
        <v>151</v>
      </c>
      <c r="I425" s="27" t="s">
        <v>235</v>
      </c>
      <c r="J425" s="27" t="s">
        <v>236</v>
      </c>
      <c r="K425" s="27" t="s">
        <v>229</v>
      </c>
      <c r="L425" s="27" t="s">
        <v>230</v>
      </c>
      <c r="M425" s="28"/>
      <c r="N425" s="28"/>
      <c r="O425" s="28"/>
    </row>
    <row r="426" spans="1:15">
      <c r="A426" t="s">
        <v>404</v>
      </c>
      <c r="B426" s="26" t="s">
        <v>407</v>
      </c>
      <c r="C426" s="26" t="s">
        <v>78</v>
      </c>
      <c r="D426" s="26" t="s">
        <v>79</v>
      </c>
      <c r="E426" s="27" t="s">
        <v>80</v>
      </c>
      <c r="F426" s="27" t="s">
        <v>81</v>
      </c>
      <c r="G426" s="27" t="s">
        <v>150</v>
      </c>
      <c r="H426" s="27" t="s">
        <v>151</v>
      </c>
      <c r="I426" s="27" t="s">
        <v>114</v>
      </c>
      <c r="J426" s="27" t="s">
        <v>115</v>
      </c>
      <c r="K426" s="27" t="s">
        <v>229</v>
      </c>
      <c r="L426" s="27" t="s">
        <v>230</v>
      </c>
      <c r="M426" s="28"/>
      <c r="N426" s="28"/>
      <c r="O426" s="28"/>
    </row>
    <row r="427" spans="1:15">
      <c r="A427" t="s">
        <v>404</v>
      </c>
      <c r="B427" s="26" t="s">
        <v>407</v>
      </c>
      <c r="C427" s="26" t="s">
        <v>78</v>
      </c>
      <c r="D427" s="26" t="s">
        <v>79</v>
      </c>
      <c r="E427" s="27" t="s">
        <v>80</v>
      </c>
      <c r="F427" s="27" t="s">
        <v>81</v>
      </c>
      <c r="G427" s="27" t="s">
        <v>150</v>
      </c>
      <c r="H427" s="27" t="s">
        <v>151</v>
      </c>
      <c r="I427" s="27" t="s">
        <v>166</v>
      </c>
      <c r="J427" s="27" t="s">
        <v>167</v>
      </c>
      <c r="K427" s="27" t="s">
        <v>229</v>
      </c>
      <c r="L427" s="27" t="s">
        <v>230</v>
      </c>
      <c r="M427" s="28"/>
      <c r="N427" s="28"/>
      <c r="O427" s="28"/>
    </row>
    <row r="428" spans="1:15">
      <c r="A428" t="s">
        <v>404</v>
      </c>
      <c r="B428" s="26" t="s">
        <v>407</v>
      </c>
      <c r="C428" s="26" t="s">
        <v>78</v>
      </c>
      <c r="D428" s="26" t="s">
        <v>79</v>
      </c>
      <c r="E428" s="27" t="s">
        <v>80</v>
      </c>
      <c r="F428" s="27" t="s">
        <v>81</v>
      </c>
      <c r="G428" s="27" t="s">
        <v>150</v>
      </c>
      <c r="H428" s="27" t="s">
        <v>151</v>
      </c>
      <c r="I428" s="27" t="s">
        <v>237</v>
      </c>
      <c r="J428" s="27" t="s">
        <v>238</v>
      </c>
      <c r="K428" s="27" t="s">
        <v>229</v>
      </c>
      <c r="L428" s="27" t="s">
        <v>230</v>
      </c>
      <c r="M428" s="28"/>
      <c r="N428" s="28"/>
      <c r="O428" s="28"/>
    </row>
    <row r="429" spans="1:15">
      <c r="A429" t="s">
        <v>404</v>
      </c>
      <c r="B429" s="26" t="s">
        <v>407</v>
      </c>
      <c r="C429" s="26" t="s">
        <v>78</v>
      </c>
      <c r="D429" s="26" t="s">
        <v>79</v>
      </c>
      <c r="E429" s="27" t="s">
        <v>80</v>
      </c>
      <c r="F429" s="27" t="s">
        <v>81</v>
      </c>
      <c r="G429" s="27" t="s">
        <v>150</v>
      </c>
      <c r="H429" s="27" t="s">
        <v>151</v>
      </c>
      <c r="I429" s="27" t="s">
        <v>168</v>
      </c>
      <c r="J429" s="27" t="s">
        <v>169</v>
      </c>
      <c r="K429" s="27" t="s">
        <v>229</v>
      </c>
      <c r="L429" s="27" t="s">
        <v>230</v>
      </c>
      <c r="M429" s="28"/>
      <c r="N429" s="28"/>
      <c r="O429" s="28"/>
    </row>
    <row r="430" spans="1:15">
      <c r="A430" t="s">
        <v>404</v>
      </c>
      <c r="B430" s="26" t="s">
        <v>407</v>
      </c>
      <c r="C430" s="26" t="s">
        <v>78</v>
      </c>
      <c r="D430" s="26" t="s">
        <v>79</v>
      </c>
      <c r="E430" s="27" t="s">
        <v>80</v>
      </c>
      <c r="F430" s="27" t="s">
        <v>81</v>
      </c>
      <c r="G430" s="29">
        <v>51</v>
      </c>
      <c r="H430" s="27" t="s">
        <v>151</v>
      </c>
      <c r="I430" s="27">
        <v>4224</v>
      </c>
      <c r="J430" s="27" t="s">
        <v>204</v>
      </c>
      <c r="K430" s="27" t="s">
        <v>229</v>
      </c>
      <c r="L430" s="27" t="s">
        <v>230</v>
      </c>
      <c r="M430" s="28"/>
      <c r="N430" s="28"/>
      <c r="O430" s="28"/>
    </row>
    <row r="431" spans="1:15">
      <c r="A431" t="s">
        <v>404</v>
      </c>
      <c r="B431" s="26" t="s">
        <v>407</v>
      </c>
      <c r="C431" s="26" t="s">
        <v>78</v>
      </c>
      <c r="D431" s="26" t="s">
        <v>79</v>
      </c>
      <c r="E431" s="27" t="s">
        <v>80</v>
      </c>
      <c r="F431" s="27" t="s">
        <v>81</v>
      </c>
      <c r="G431" s="27" t="s">
        <v>150</v>
      </c>
      <c r="H431" s="27" t="s">
        <v>151</v>
      </c>
      <c r="I431" s="27" t="s">
        <v>239</v>
      </c>
      <c r="J431" s="27" t="s">
        <v>240</v>
      </c>
      <c r="K431" s="27" t="s">
        <v>229</v>
      </c>
      <c r="L431" s="27" t="s">
        <v>230</v>
      </c>
      <c r="M431" s="28"/>
      <c r="N431" s="28"/>
      <c r="O431" s="28"/>
    </row>
    <row r="432" spans="1:15">
      <c r="A432" t="s">
        <v>404</v>
      </c>
      <c r="B432" s="26" t="s">
        <v>407</v>
      </c>
      <c r="C432" s="26" t="s">
        <v>78</v>
      </c>
      <c r="D432" s="26" t="s">
        <v>79</v>
      </c>
      <c r="E432" s="27" t="s">
        <v>80</v>
      </c>
      <c r="F432" s="27" t="s">
        <v>81</v>
      </c>
      <c r="G432" s="27" t="s">
        <v>150</v>
      </c>
      <c r="H432" s="27" t="s">
        <v>151</v>
      </c>
      <c r="I432" s="27" t="s">
        <v>193</v>
      </c>
      <c r="J432" s="27" t="s">
        <v>194</v>
      </c>
      <c r="K432" s="27" t="s">
        <v>229</v>
      </c>
      <c r="L432" s="27" t="s">
        <v>230</v>
      </c>
      <c r="M432" s="28"/>
      <c r="N432" s="28"/>
      <c r="O432" s="28"/>
    </row>
    <row r="433" spans="1:15">
      <c r="A433" t="s">
        <v>404</v>
      </c>
      <c r="B433" s="26" t="s">
        <v>407</v>
      </c>
      <c r="C433" s="26" t="s">
        <v>78</v>
      </c>
      <c r="D433" s="26" t="s">
        <v>79</v>
      </c>
      <c r="E433" s="27" t="s">
        <v>80</v>
      </c>
      <c r="F433" s="27" t="s">
        <v>81</v>
      </c>
      <c r="G433" s="27" t="s">
        <v>197</v>
      </c>
      <c r="H433" s="27" t="s">
        <v>198</v>
      </c>
      <c r="I433" s="27" t="s">
        <v>84</v>
      </c>
      <c r="J433" s="27" t="s">
        <v>85</v>
      </c>
      <c r="K433" s="27" t="s">
        <v>229</v>
      </c>
      <c r="L433" s="27" t="s">
        <v>230</v>
      </c>
      <c r="M433" s="28"/>
      <c r="N433" s="28"/>
      <c r="O433" s="28"/>
    </row>
    <row r="434" spans="1:15">
      <c r="A434" t="s">
        <v>404</v>
      </c>
      <c r="B434" s="26" t="s">
        <v>407</v>
      </c>
      <c r="C434" s="26" t="s">
        <v>78</v>
      </c>
      <c r="D434" s="26" t="s">
        <v>79</v>
      </c>
      <c r="E434" s="27" t="s">
        <v>80</v>
      </c>
      <c r="F434" s="27" t="s">
        <v>81</v>
      </c>
      <c r="G434" s="27" t="s">
        <v>197</v>
      </c>
      <c r="H434" s="27" t="s">
        <v>198</v>
      </c>
      <c r="I434" s="27" t="s">
        <v>231</v>
      </c>
      <c r="J434" s="27" t="s">
        <v>232</v>
      </c>
      <c r="K434" s="27" t="s">
        <v>229</v>
      </c>
      <c r="L434" s="27" t="s">
        <v>230</v>
      </c>
      <c r="M434" s="28"/>
      <c r="N434" s="28"/>
      <c r="O434" s="28"/>
    </row>
    <row r="435" spans="1:15">
      <c r="A435" t="s">
        <v>404</v>
      </c>
      <c r="B435" s="26" t="s">
        <v>407</v>
      </c>
      <c r="C435" s="26" t="s">
        <v>78</v>
      </c>
      <c r="D435" s="26" t="s">
        <v>79</v>
      </c>
      <c r="E435" s="27" t="s">
        <v>80</v>
      </c>
      <c r="F435" s="27" t="s">
        <v>81</v>
      </c>
      <c r="G435" s="27" t="s">
        <v>197</v>
      </c>
      <c r="H435" s="27" t="s">
        <v>198</v>
      </c>
      <c r="I435" s="27" t="s">
        <v>90</v>
      </c>
      <c r="J435" s="27" t="s">
        <v>91</v>
      </c>
      <c r="K435" s="27" t="s">
        <v>229</v>
      </c>
      <c r="L435" s="27" t="s">
        <v>230</v>
      </c>
      <c r="M435" s="28"/>
      <c r="N435" s="28"/>
      <c r="O435" s="28"/>
    </row>
    <row r="436" spans="1:15">
      <c r="A436" t="s">
        <v>404</v>
      </c>
      <c r="B436" s="26" t="s">
        <v>407</v>
      </c>
      <c r="C436" s="26" t="s">
        <v>78</v>
      </c>
      <c r="D436" s="26" t="s">
        <v>79</v>
      </c>
      <c r="E436" s="27" t="s">
        <v>80</v>
      </c>
      <c r="F436" s="27" t="s">
        <v>81</v>
      </c>
      <c r="G436" s="27" t="s">
        <v>197</v>
      </c>
      <c r="H436" s="27" t="s">
        <v>198</v>
      </c>
      <c r="I436" s="27" t="s">
        <v>92</v>
      </c>
      <c r="J436" s="27" t="s">
        <v>93</v>
      </c>
      <c r="K436" s="27" t="s">
        <v>229</v>
      </c>
      <c r="L436" s="27" t="s">
        <v>230</v>
      </c>
      <c r="M436" s="28"/>
      <c r="N436" s="28"/>
      <c r="O436" s="28"/>
    </row>
    <row r="437" spans="1:15">
      <c r="A437" t="s">
        <v>404</v>
      </c>
      <c r="B437" s="26" t="s">
        <v>407</v>
      </c>
      <c r="C437" s="26" t="s">
        <v>78</v>
      </c>
      <c r="D437" s="26" t="s">
        <v>79</v>
      </c>
      <c r="E437" s="27" t="s">
        <v>80</v>
      </c>
      <c r="F437" s="27" t="s">
        <v>81</v>
      </c>
      <c r="G437" s="27" t="s">
        <v>197</v>
      </c>
      <c r="H437" s="27" t="s">
        <v>198</v>
      </c>
      <c r="I437" s="27" t="s">
        <v>134</v>
      </c>
      <c r="J437" s="27" t="s">
        <v>135</v>
      </c>
      <c r="K437" s="27" t="s">
        <v>229</v>
      </c>
      <c r="L437" s="27" t="s">
        <v>230</v>
      </c>
      <c r="M437" s="28"/>
      <c r="N437" s="28"/>
      <c r="O437" s="28"/>
    </row>
    <row r="438" spans="1:15">
      <c r="A438" t="s">
        <v>404</v>
      </c>
      <c r="B438" s="26" t="s">
        <v>407</v>
      </c>
      <c r="C438" s="26" t="s">
        <v>78</v>
      </c>
      <c r="D438" s="26" t="s">
        <v>79</v>
      </c>
      <c r="E438" s="27" t="s">
        <v>80</v>
      </c>
      <c r="F438" s="27" t="s">
        <v>81</v>
      </c>
      <c r="G438" s="27" t="s">
        <v>197</v>
      </c>
      <c r="H438" s="27" t="s">
        <v>198</v>
      </c>
      <c r="I438" s="27" t="s">
        <v>94</v>
      </c>
      <c r="J438" s="27" t="s">
        <v>95</v>
      </c>
      <c r="K438" s="27" t="s">
        <v>229</v>
      </c>
      <c r="L438" s="27" t="s">
        <v>230</v>
      </c>
      <c r="M438" s="28"/>
      <c r="N438" s="28"/>
      <c r="O438" s="28"/>
    </row>
    <row r="439" spans="1:15">
      <c r="A439" t="s">
        <v>404</v>
      </c>
      <c r="B439" s="26" t="s">
        <v>407</v>
      </c>
      <c r="C439" s="26" t="s">
        <v>78</v>
      </c>
      <c r="D439" s="26" t="s">
        <v>79</v>
      </c>
      <c r="E439" s="27" t="s">
        <v>80</v>
      </c>
      <c r="F439" s="27" t="s">
        <v>81</v>
      </c>
      <c r="G439" s="27" t="s">
        <v>197</v>
      </c>
      <c r="H439" s="27" t="s">
        <v>198</v>
      </c>
      <c r="I439" s="27" t="s">
        <v>233</v>
      </c>
      <c r="J439" s="27" t="s">
        <v>234</v>
      </c>
      <c r="K439" s="27" t="s">
        <v>229</v>
      </c>
      <c r="L439" s="27" t="s">
        <v>230</v>
      </c>
      <c r="M439" s="28"/>
      <c r="N439" s="28"/>
      <c r="O439" s="28"/>
    </row>
    <row r="440" spans="1:15">
      <c r="A440" t="s">
        <v>404</v>
      </c>
      <c r="B440" s="26" t="s">
        <v>407</v>
      </c>
      <c r="C440" s="26" t="s">
        <v>78</v>
      </c>
      <c r="D440" s="26" t="s">
        <v>79</v>
      </c>
      <c r="E440" s="27" t="s">
        <v>80</v>
      </c>
      <c r="F440" s="27" t="s">
        <v>81</v>
      </c>
      <c r="G440" s="27" t="s">
        <v>197</v>
      </c>
      <c r="H440" s="27" t="s">
        <v>198</v>
      </c>
      <c r="I440" s="27" t="s">
        <v>136</v>
      </c>
      <c r="J440" s="27" t="s">
        <v>137</v>
      </c>
      <c r="K440" s="27" t="s">
        <v>229</v>
      </c>
      <c r="L440" s="27" t="s">
        <v>230</v>
      </c>
      <c r="M440" s="28"/>
      <c r="N440" s="28"/>
      <c r="O440" s="28"/>
    </row>
    <row r="441" spans="1:15">
      <c r="A441" t="s">
        <v>404</v>
      </c>
      <c r="B441" s="26" t="s">
        <v>407</v>
      </c>
      <c r="C441" s="26" t="s">
        <v>78</v>
      </c>
      <c r="D441" s="26" t="s">
        <v>79</v>
      </c>
      <c r="E441" s="27" t="s">
        <v>80</v>
      </c>
      <c r="F441" s="27" t="s">
        <v>81</v>
      </c>
      <c r="G441" s="27" t="s">
        <v>197</v>
      </c>
      <c r="H441" s="27" t="s">
        <v>198</v>
      </c>
      <c r="I441" s="27" t="s">
        <v>182</v>
      </c>
      <c r="J441" s="27" t="s">
        <v>183</v>
      </c>
      <c r="K441" s="27" t="s">
        <v>229</v>
      </c>
      <c r="L441" s="27" t="s">
        <v>230</v>
      </c>
      <c r="M441" s="28"/>
      <c r="N441" s="28"/>
      <c r="O441" s="28"/>
    </row>
    <row r="442" spans="1:15">
      <c r="A442" t="s">
        <v>404</v>
      </c>
      <c r="B442" s="26" t="s">
        <v>407</v>
      </c>
      <c r="C442" s="26" t="s">
        <v>78</v>
      </c>
      <c r="D442" s="26" t="s">
        <v>79</v>
      </c>
      <c r="E442" s="27" t="s">
        <v>80</v>
      </c>
      <c r="F442" s="27" t="s">
        <v>81</v>
      </c>
      <c r="G442" s="27" t="s">
        <v>197</v>
      </c>
      <c r="H442" s="27" t="s">
        <v>198</v>
      </c>
      <c r="I442" s="27" t="s">
        <v>116</v>
      </c>
      <c r="J442" s="27" t="s">
        <v>117</v>
      </c>
      <c r="K442" s="27" t="s">
        <v>229</v>
      </c>
      <c r="L442" s="27" t="s">
        <v>230</v>
      </c>
      <c r="M442" s="28"/>
      <c r="N442" s="28"/>
      <c r="O442" s="28"/>
    </row>
    <row r="443" spans="1:15">
      <c r="A443" t="s">
        <v>404</v>
      </c>
      <c r="B443" s="26" t="s">
        <v>407</v>
      </c>
      <c r="C443" s="26" t="s">
        <v>78</v>
      </c>
      <c r="D443" s="26" t="s">
        <v>79</v>
      </c>
      <c r="E443" s="27" t="s">
        <v>80</v>
      </c>
      <c r="F443" s="27" t="s">
        <v>81</v>
      </c>
      <c r="G443" s="27" t="s">
        <v>197</v>
      </c>
      <c r="H443" s="27" t="s">
        <v>198</v>
      </c>
      <c r="I443" s="27" t="s">
        <v>144</v>
      </c>
      <c r="J443" s="27" t="s">
        <v>145</v>
      </c>
      <c r="K443" s="27" t="s">
        <v>229</v>
      </c>
      <c r="L443" s="27" t="s">
        <v>230</v>
      </c>
      <c r="M443" s="28"/>
      <c r="N443" s="28"/>
      <c r="O443" s="28"/>
    </row>
    <row r="444" spans="1:15">
      <c r="A444" t="s">
        <v>404</v>
      </c>
      <c r="B444" s="26" t="s">
        <v>407</v>
      </c>
      <c r="C444" s="26" t="s">
        <v>78</v>
      </c>
      <c r="D444" s="26" t="s">
        <v>79</v>
      </c>
      <c r="E444" s="27" t="s">
        <v>80</v>
      </c>
      <c r="F444" s="27" t="s">
        <v>81</v>
      </c>
      <c r="G444" s="27" t="s">
        <v>197</v>
      </c>
      <c r="H444" s="27" t="s">
        <v>198</v>
      </c>
      <c r="I444" s="27" t="s">
        <v>138</v>
      </c>
      <c r="J444" s="27" t="s">
        <v>139</v>
      </c>
      <c r="K444" s="27" t="s">
        <v>229</v>
      </c>
      <c r="L444" s="27" t="s">
        <v>230</v>
      </c>
      <c r="M444" s="28"/>
      <c r="N444" s="28"/>
      <c r="O444" s="28"/>
    </row>
    <row r="445" spans="1:15">
      <c r="A445" t="s">
        <v>404</v>
      </c>
      <c r="B445" s="26" t="s">
        <v>407</v>
      </c>
      <c r="C445" s="26" t="s">
        <v>78</v>
      </c>
      <c r="D445" s="26" t="s">
        <v>79</v>
      </c>
      <c r="E445" s="27" t="s">
        <v>80</v>
      </c>
      <c r="F445" s="27" t="s">
        <v>81</v>
      </c>
      <c r="G445" s="27" t="s">
        <v>197</v>
      </c>
      <c r="H445" s="27" t="s">
        <v>198</v>
      </c>
      <c r="I445" s="27" t="s">
        <v>146</v>
      </c>
      <c r="J445" s="27" t="s">
        <v>147</v>
      </c>
      <c r="K445" s="27" t="s">
        <v>229</v>
      </c>
      <c r="L445" s="27" t="s">
        <v>230</v>
      </c>
      <c r="M445" s="28"/>
      <c r="N445" s="28"/>
      <c r="O445" s="28"/>
    </row>
    <row r="446" spans="1:15">
      <c r="A446" t="s">
        <v>404</v>
      </c>
      <c r="B446" s="26" t="s">
        <v>407</v>
      </c>
      <c r="C446" s="26" t="s">
        <v>78</v>
      </c>
      <c r="D446" s="26" t="s">
        <v>79</v>
      </c>
      <c r="E446" s="27" t="s">
        <v>80</v>
      </c>
      <c r="F446" s="27" t="s">
        <v>81</v>
      </c>
      <c r="G446" s="27" t="s">
        <v>197</v>
      </c>
      <c r="H446" s="27" t="s">
        <v>198</v>
      </c>
      <c r="I446" s="27" t="s">
        <v>114</v>
      </c>
      <c r="J446" s="27" t="s">
        <v>115</v>
      </c>
      <c r="K446" s="27" t="s">
        <v>229</v>
      </c>
      <c r="L446" s="27" t="s">
        <v>230</v>
      </c>
      <c r="M446" s="28"/>
      <c r="N446" s="28"/>
      <c r="O446" s="28"/>
    </row>
    <row r="447" spans="1:15">
      <c r="A447" t="s">
        <v>404</v>
      </c>
      <c r="B447" s="26" t="s">
        <v>407</v>
      </c>
      <c r="C447" s="26" t="s">
        <v>78</v>
      </c>
      <c r="D447" s="26" t="s">
        <v>79</v>
      </c>
      <c r="E447" s="27" t="s">
        <v>80</v>
      </c>
      <c r="F447" s="27" t="s">
        <v>81</v>
      </c>
      <c r="G447" s="27" t="s">
        <v>170</v>
      </c>
      <c r="H447" s="27" t="s">
        <v>171</v>
      </c>
      <c r="I447" s="27" t="s">
        <v>84</v>
      </c>
      <c r="J447" s="27" t="s">
        <v>85</v>
      </c>
      <c r="K447" s="27" t="s">
        <v>241</v>
      </c>
      <c r="L447" s="27" t="s">
        <v>242</v>
      </c>
      <c r="M447" s="28"/>
      <c r="N447" s="28"/>
      <c r="O447" s="28"/>
    </row>
    <row r="448" spans="1:15">
      <c r="A448" t="s">
        <v>404</v>
      </c>
      <c r="B448" s="26" t="s">
        <v>407</v>
      </c>
      <c r="C448" s="26" t="s">
        <v>78</v>
      </c>
      <c r="D448" s="26" t="s">
        <v>79</v>
      </c>
      <c r="E448" s="27" t="s">
        <v>80</v>
      </c>
      <c r="F448" s="27" t="s">
        <v>81</v>
      </c>
      <c r="G448" s="27" t="s">
        <v>170</v>
      </c>
      <c r="H448" s="27" t="s">
        <v>171</v>
      </c>
      <c r="I448" s="27" t="s">
        <v>90</v>
      </c>
      <c r="J448" s="27" t="s">
        <v>91</v>
      </c>
      <c r="K448" s="27" t="s">
        <v>241</v>
      </c>
      <c r="L448" s="27" t="s">
        <v>242</v>
      </c>
      <c r="M448" s="28"/>
      <c r="N448" s="28"/>
      <c r="O448" s="28"/>
    </row>
    <row r="449" spans="1:15">
      <c r="A449" t="s">
        <v>404</v>
      </c>
      <c r="B449" s="26" t="s">
        <v>407</v>
      </c>
      <c r="C449" s="26" t="s">
        <v>78</v>
      </c>
      <c r="D449" s="26" t="s">
        <v>79</v>
      </c>
      <c r="E449" s="27" t="s">
        <v>80</v>
      </c>
      <c r="F449" s="27" t="s">
        <v>81</v>
      </c>
      <c r="G449" s="27" t="s">
        <v>170</v>
      </c>
      <c r="H449" s="27" t="s">
        <v>171</v>
      </c>
      <c r="I449" s="27" t="s">
        <v>92</v>
      </c>
      <c r="J449" s="27" t="s">
        <v>93</v>
      </c>
      <c r="K449" s="27" t="s">
        <v>241</v>
      </c>
      <c r="L449" s="27" t="s">
        <v>242</v>
      </c>
      <c r="M449" s="28"/>
      <c r="N449" s="28"/>
      <c r="O449" s="28"/>
    </row>
    <row r="450" spans="1:15">
      <c r="A450" t="s">
        <v>404</v>
      </c>
      <c r="B450" s="26" t="s">
        <v>407</v>
      </c>
      <c r="C450" s="26" t="s">
        <v>78</v>
      </c>
      <c r="D450" s="26" t="s">
        <v>79</v>
      </c>
      <c r="E450" s="27" t="s">
        <v>80</v>
      </c>
      <c r="F450" s="27" t="s">
        <v>81</v>
      </c>
      <c r="G450" s="27" t="s">
        <v>170</v>
      </c>
      <c r="H450" s="27" t="s">
        <v>171</v>
      </c>
      <c r="I450" s="27" t="s">
        <v>134</v>
      </c>
      <c r="J450" s="27" t="s">
        <v>135</v>
      </c>
      <c r="K450" s="27" t="s">
        <v>241</v>
      </c>
      <c r="L450" s="27" t="s">
        <v>242</v>
      </c>
      <c r="M450" s="28"/>
      <c r="N450" s="28"/>
      <c r="O450" s="28"/>
    </row>
    <row r="451" spans="1:15">
      <c r="A451" t="s">
        <v>404</v>
      </c>
      <c r="B451" s="26" t="s">
        <v>407</v>
      </c>
      <c r="C451" s="26" t="s">
        <v>78</v>
      </c>
      <c r="D451" s="26" t="s">
        <v>79</v>
      </c>
      <c r="E451" s="27" t="s">
        <v>80</v>
      </c>
      <c r="F451" s="27" t="s">
        <v>81</v>
      </c>
      <c r="G451" s="27" t="s">
        <v>170</v>
      </c>
      <c r="H451" s="27" t="s">
        <v>171</v>
      </c>
      <c r="I451" s="27" t="s">
        <v>172</v>
      </c>
      <c r="J451" s="27" t="s">
        <v>173</v>
      </c>
      <c r="K451" s="27" t="s">
        <v>241</v>
      </c>
      <c r="L451" s="27" t="s">
        <v>242</v>
      </c>
      <c r="M451" s="28"/>
      <c r="N451" s="28"/>
      <c r="O451" s="28"/>
    </row>
    <row r="452" spans="1:15">
      <c r="A452" t="s">
        <v>404</v>
      </c>
      <c r="B452" s="26" t="s">
        <v>407</v>
      </c>
      <c r="C452" s="26" t="s">
        <v>78</v>
      </c>
      <c r="D452" s="26" t="s">
        <v>79</v>
      </c>
      <c r="E452" s="27" t="s">
        <v>80</v>
      </c>
      <c r="F452" s="27" t="s">
        <v>81</v>
      </c>
      <c r="G452" s="27" t="s">
        <v>170</v>
      </c>
      <c r="H452" s="27" t="s">
        <v>171</v>
      </c>
      <c r="I452" s="27" t="s">
        <v>233</v>
      </c>
      <c r="J452" s="27" t="s">
        <v>234</v>
      </c>
      <c r="K452" s="27" t="s">
        <v>241</v>
      </c>
      <c r="L452" s="27" t="s">
        <v>242</v>
      </c>
      <c r="M452" s="28"/>
      <c r="N452" s="28"/>
      <c r="O452" s="28"/>
    </row>
    <row r="453" spans="1:15">
      <c r="A453" t="s">
        <v>404</v>
      </c>
      <c r="B453" s="26" t="s">
        <v>407</v>
      </c>
      <c r="C453" s="26" t="s">
        <v>78</v>
      </c>
      <c r="D453" s="26" t="s">
        <v>79</v>
      </c>
      <c r="E453" s="27" t="s">
        <v>80</v>
      </c>
      <c r="F453" s="27" t="s">
        <v>81</v>
      </c>
      <c r="G453" s="27" t="s">
        <v>170</v>
      </c>
      <c r="H453" s="27" t="s">
        <v>171</v>
      </c>
      <c r="I453" s="27" t="s">
        <v>136</v>
      </c>
      <c r="J453" s="27" t="s">
        <v>137</v>
      </c>
      <c r="K453" s="27" t="s">
        <v>241</v>
      </c>
      <c r="L453" s="27" t="s">
        <v>242</v>
      </c>
      <c r="M453" s="28"/>
      <c r="N453" s="28"/>
      <c r="O453" s="28"/>
    </row>
    <row r="454" spans="1:15">
      <c r="A454" t="s">
        <v>404</v>
      </c>
      <c r="B454" s="26" t="s">
        <v>407</v>
      </c>
      <c r="C454" s="26" t="s">
        <v>78</v>
      </c>
      <c r="D454" s="26" t="s">
        <v>79</v>
      </c>
      <c r="E454" s="27" t="s">
        <v>80</v>
      </c>
      <c r="F454" s="27" t="s">
        <v>81</v>
      </c>
      <c r="G454" s="27">
        <v>43</v>
      </c>
      <c r="H454" s="27" t="s">
        <v>171</v>
      </c>
      <c r="I454" s="27" t="s">
        <v>182</v>
      </c>
      <c r="J454" s="27" t="s">
        <v>183</v>
      </c>
      <c r="K454" s="27" t="s">
        <v>241</v>
      </c>
      <c r="L454" s="27" t="s">
        <v>242</v>
      </c>
      <c r="M454" s="28"/>
      <c r="N454" s="28"/>
      <c r="O454" s="28"/>
    </row>
    <row r="455" spans="1:15">
      <c r="A455" t="s">
        <v>404</v>
      </c>
      <c r="B455" s="26" t="s">
        <v>407</v>
      </c>
      <c r="C455" s="26" t="s">
        <v>78</v>
      </c>
      <c r="D455" s="26" t="s">
        <v>79</v>
      </c>
      <c r="E455" s="27" t="s">
        <v>80</v>
      </c>
      <c r="F455" s="27" t="s">
        <v>81</v>
      </c>
      <c r="G455" s="27" t="s">
        <v>170</v>
      </c>
      <c r="H455" s="27" t="s">
        <v>171</v>
      </c>
      <c r="I455" s="27" t="s">
        <v>116</v>
      </c>
      <c r="J455" s="27" t="s">
        <v>117</v>
      </c>
      <c r="K455" s="27" t="s">
        <v>241</v>
      </c>
      <c r="L455" s="27" t="s">
        <v>242</v>
      </c>
      <c r="M455" s="28"/>
      <c r="N455" s="28"/>
      <c r="O455" s="28"/>
    </row>
    <row r="456" spans="1:15">
      <c r="A456" t="s">
        <v>404</v>
      </c>
      <c r="B456" s="26" t="s">
        <v>407</v>
      </c>
      <c r="C456" s="26" t="s">
        <v>78</v>
      </c>
      <c r="D456" s="26" t="s">
        <v>79</v>
      </c>
      <c r="E456" s="27" t="s">
        <v>80</v>
      </c>
      <c r="F456" s="27" t="s">
        <v>81</v>
      </c>
      <c r="G456" s="27" t="s">
        <v>170</v>
      </c>
      <c r="H456" s="27" t="s">
        <v>171</v>
      </c>
      <c r="I456" s="27" t="s">
        <v>138</v>
      </c>
      <c r="J456" s="27" t="s">
        <v>139</v>
      </c>
      <c r="K456" s="27" t="s">
        <v>241</v>
      </c>
      <c r="L456" s="27" t="s">
        <v>242</v>
      </c>
      <c r="M456" s="28"/>
      <c r="N456" s="28"/>
      <c r="O456" s="28"/>
    </row>
    <row r="457" spans="1:15">
      <c r="A457" t="s">
        <v>404</v>
      </c>
      <c r="B457" s="26" t="s">
        <v>407</v>
      </c>
      <c r="C457" s="26" t="s">
        <v>78</v>
      </c>
      <c r="D457" s="26" t="s">
        <v>79</v>
      </c>
      <c r="E457" s="27" t="s">
        <v>80</v>
      </c>
      <c r="F457" s="27" t="s">
        <v>81</v>
      </c>
      <c r="G457" s="27" t="s">
        <v>170</v>
      </c>
      <c r="H457" s="27" t="s">
        <v>171</v>
      </c>
      <c r="I457" s="27" t="s">
        <v>146</v>
      </c>
      <c r="J457" s="27" t="s">
        <v>147</v>
      </c>
      <c r="K457" s="27" t="s">
        <v>241</v>
      </c>
      <c r="L457" s="27" t="s">
        <v>242</v>
      </c>
      <c r="M457" s="28"/>
      <c r="N457" s="28"/>
      <c r="O457" s="28"/>
    </row>
    <row r="458" spans="1:15">
      <c r="A458" t="s">
        <v>404</v>
      </c>
      <c r="B458" s="26" t="s">
        <v>407</v>
      </c>
      <c r="C458" s="26" t="s">
        <v>78</v>
      </c>
      <c r="D458" s="26" t="s">
        <v>79</v>
      </c>
      <c r="E458" s="27" t="s">
        <v>80</v>
      </c>
      <c r="F458" s="27" t="s">
        <v>81</v>
      </c>
      <c r="G458" s="27" t="s">
        <v>170</v>
      </c>
      <c r="H458" s="27" t="s">
        <v>171</v>
      </c>
      <c r="I458" s="27" t="s">
        <v>114</v>
      </c>
      <c r="J458" s="27" t="s">
        <v>115</v>
      </c>
      <c r="K458" s="27" t="s">
        <v>241</v>
      </c>
      <c r="L458" s="27" t="s">
        <v>242</v>
      </c>
      <c r="M458" s="28"/>
      <c r="N458" s="28"/>
      <c r="O458" s="28"/>
    </row>
    <row r="459" spans="1:15">
      <c r="A459" t="s">
        <v>404</v>
      </c>
      <c r="B459" s="26" t="s">
        <v>407</v>
      </c>
      <c r="C459" s="26" t="s">
        <v>78</v>
      </c>
      <c r="D459" s="26" t="s">
        <v>79</v>
      </c>
      <c r="E459" s="27" t="s">
        <v>80</v>
      </c>
      <c r="F459" s="27" t="s">
        <v>81</v>
      </c>
      <c r="G459" s="27" t="s">
        <v>150</v>
      </c>
      <c r="H459" s="27" t="s">
        <v>151</v>
      </c>
      <c r="I459" s="27" t="s">
        <v>84</v>
      </c>
      <c r="J459" s="27" t="s">
        <v>85</v>
      </c>
      <c r="K459" s="27" t="s">
        <v>241</v>
      </c>
      <c r="L459" s="27" t="s">
        <v>242</v>
      </c>
      <c r="M459" s="28"/>
      <c r="N459" s="28"/>
      <c r="O459" s="28"/>
    </row>
    <row r="460" spans="1:15">
      <c r="A460" t="s">
        <v>404</v>
      </c>
      <c r="B460" s="26" t="s">
        <v>407</v>
      </c>
      <c r="C460" s="26" t="s">
        <v>78</v>
      </c>
      <c r="D460" s="26" t="s">
        <v>79</v>
      </c>
      <c r="E460" s="27" t="s">
        <v>80</v>
      </c>
      <c r="F460" s="27" t="s">
        <v>81</v>
      </c>
      <c r="G460" s="27" t="s">
        <v>150</v>
      </c>
      <c r="H460" s="27" t="s">
        <v>151</v>
      </c>
      <c r="I460" s="27" t="s">
        <v>90</v>
      </c>
      <c r="J460" s="27" t="s">
        <v>91</v>
      </c>
      <c r="K460" s="27" t="s">
        <v>241</v>
      </c>
      <c r="L460" s="27" t="s">
        <v>242</v>
      </c>
      <c r="M460" s="28"/>
      <c r="N460" s="28"/>
      <c r="O460" s="28"/>
    </row>
    <row r="461" spans="1:15">
      <c r="A461" t="s">
        <v>404</v>
      </c>
      <c r="B461" s="26" t="s">
        <v>407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150</v>
      </c>
      <c r="H461" s="27" t="s">
        <v>151</v>
      </c>
      <c r="I461" s="27" t="s">
        <v>92</v>
      </c>
      <c r="J461" s="27" t="s">
        <v>93</v>
      </c>
      <c r="K461" s="27" t="s">
        <v>241</v>
      </c>
      <c r="L461" s="27" t="s">
        <v>242</v>
      </c>
      <c r="M461" s="28"/>
      <c r="N461" s="28"/>
      <c r="O461" s="28"/>
    </row>
    <row r="462" spans="1:15">
      <c r="A462" t="s">
        <v>404</v>
      </c>
      <c r="B462" s="26" t="s">
        <v>407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150</v>
      </c>
      <c r="H462" s="27" t="s">
        <v>151</v>
      </c>
      <c r="I462" s="27" t="s">
        <v>134</v>
      </c>
      <c r="J462" s="27" t="s">
        <v>135</v>
      </c>
      <c r="K462" s="27" t="s">
        <v>241</v>
      </c>
      <c r="L462" s="27" t="s">
        <v>242</v>
      </c>
      <c r="M462" s="28"/>
      <c r="N462" s="28"/>
      <c r="O462" s="28"/>
    </row>
    <row r="463" spans="1:15">
      <c r="A463" t="s">
        <v>404</v>
      </c>
      <c r="B463" s="26" t="s">
        <v>407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9">
        <v>51</v>
      </c>
      <c r="H463" s="27" t="s">
        <v>151</v>
      </c>
      <c r="I463" s="29">
        <v>3212</v>
      </c>
      <c r="J463" s="27" t="s">
        <v>95</v>
      </c>
      <c r="K463" s="29" t="s">
        <v>241</v>
      </c>
      <c r="L463" s="27" t="s">
        <v>242</v>
      </c>
      <c r="M463" s="28"/>
      <c r="N463" s="28"/>
      <c r="O463" s="28"/>
    </row>
    <row r="464" spans="1:15">
      <c r="A464" t="s">
        <v>404</v>
      </c>
      <c r="B464" s="26" t="s">
        <v>407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150</v>
      </c>
      <c r="H464" s="27" t="s">
        <v>151</v>
      </c>
      <c r="I464" s="27" t="s">
        <v>233</v>
      </c>
      <c r="J464" s="27" t="s">
        <v>234</v>
      </c>
      <c r="K464" s="27" t="s">
        <v>241</v>
      </c>
      <c r="L464" s="27" t="s">
        <v>242</v>
      </c>
      <c r="M464" s="28"/>
      <c r="N464" s="28"/>
      <c r="O464" s="28"/>
    </row>
    <row r="465" spans="1:15">
      <c r="A465" t="s">
        <v>404</v>
      </c>
      <c r="B465" s="26" t="s">
        <v>407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150</v>
      </c>
      <c r="H465" s="27" t="s">
        <v>151</v>
      </c>
      <c r="I465" s="27" t="s">
        <v>136</v>
      </c>
      <c r="J465" s="27" t="s">
        <v>137</v>
      </c>
      <c r="K465" s="27" t="s">
        <v>241</v>
      </c>
      <c r="L465" s="27" t="s">
        <v>242</v>
      </c>
      <c r="M465" s="28"/>
      <c r="N465" s="28"/>
      <c r="O465" s="28"/>
    </row>
    <row r="466" spans="1:15">
      <c r="A466" t="s">
        <v>404</v>
      </c>
      <c r="B466" s="26" t="s">
        <v>407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150</v>
      </c>
      <c r="H466" s="27" t="s">
        <v>151</v>
      </c>
      <c r="I466" s="27" t="s">
        <v>154</v>
      </c>
      <c r="J466" s="27" t="s">
        <v>155</v>
      </c>
      <c r="K466" s="27" t="s">
        <v>241</v>
      </c>
      <c r="L466" s="27" t="s">
        <v>242</v>
      </c>
      <c r="M466" s="28"/>
      <c r="N466" s="28"/>
      <c r="O466" s="28"/>
    </row>
    <row r="467" spans="1:15">
      <c r="A467" t="s">
        <v>404</v>
      </c>
      <c r="B467" s="26" t="s">
        <v>407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150</v>
      </c>
      <c r="H467" s="27" t="s">
        <v>151</v>
      </c>
      <c r="I467" s="27" t="s">
        <v>164</v>
      </c>
      <c r="J467" s="27" t="s">
        <v>165</v>
      </c>
      <c r="K467" s="27" t="s">
        <v>241</v>
      </c>
      <c r="L467" s="27" t="s">
        <v>242</v>
      </c>
      <c r="M467" s="28"/>
      <c r="N467" s="28"/>
      <c r="O467" s="28"/>
    </row>
    <row r="468" spans="1:15">
      <c r="A468" t="s">
        <v>404</v>
      </c>
      <c r="B468" s="26" t="s">
        <v>407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150</v>
      </c>
      <c r="H468" s="27" t="s">
        <v>151</v>
      </c>
      <c r="I468" s="27" t="s">
        <v>180</v>
      </c>
      <c r="J468" s="27" t="s">
        <v>181</v>
      </c>
      <c r="K468" s="27" t="s">
        <v>241</v>
      </c>
      <c r="L468" s="27" t="s">
        <v>242</v>
      </c>
      <c r="M468" s="28"/>
      <c r="N468" s="28"/>
      <c r="O468" s="28"/>
    </row>
    <row r="469" spans="1:15">
      <c r="A469" t="s">
        <v>404</v>
      </c>
      <c r="B469" s="26" t="s">
        <v>407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>
        <v>51</v>
      </c>
      <c r="H469" s="27" t="s">
        <v>151</v>
      </c>
      <c r="I469" s="27" t="s">
        <v>182</v>
      </c>
      <c r="J469" s="27" t="s">
        <v>183</v>
      </c>
      <c r="K469" s="27" t="s">
        <v>241</v>
      </c>
      <c r="L469" s="27" t="s">
        <v>242</v>
      </c>
      <c r="M469" s="28"/>
      <c r="N469" s="28"/>
      <c r="O469" s="28"/>
    </row>
    <row r="470" spans="1:15">
      <c r="A470" t="s">
        <v>404</v>
      </c>
      <c r="B470" s="26" t="s">
        <v>407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150</v>
      </c>
      <c r="H470" s="27" t="s">
        <v>151</v>
      </c>
      <c r="I470" s="27" t="s">
        <v>116</v>
      </c>
      <c r="J470" s="27" t="s">
        <v>117</v>
      </c>
      <c r="K470" s="27" t="s">
        <v>241</v>
      </c>
      <c r="L470" s="27" t="s">
        <v>242</v>
      </c>
      <c r="M470" s="28"/>
      <c r="N470" s="28"/>
      <c r="O470" s="28"/>
    </row>
    <row r="471" spans="1:15">
      <c r="A471" t="s">
        <v>404</v>
      </c>
      <c r="B471" s="26" t="s">
        <v>407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150</v>
      </c>
      <c r="H471" s="27" t="s">
        <v>151</v>
      </c>
      <c r="I471" s="27" t="s">
        <v>184</v>
      </c>
      <c r="J471" s="27" t="s">
        <v>185</v>
      </c>
      <c r="K471" s="27" t="s">
        <v>241</v>
      </c>
      <c r="L471" s="27" t="s">
        <v>242</v>
      </c>
      <c r="M471" s="28"/>
      <c r="N471" s="28"/>
      <c r="O471" s="28"/>
    </row>
    <row r="472" spans="1:15">
      <c r="A472" t="s">
        <v>404</v>
      </c>
      <c r="B472" s="26" t="s">
        <v>407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150</v>
      </c>
      <c r="H472" s="27" t="s">
        <v>151</v>
      </c>
      <c r="I472" s="27" t="s">
        <v>144</v>
      </c>
      <c r="J472" s="27" t="s">
        <v>145</v>
      </c>
      <c r="K472" s="27" t="s">
        <v>241</v>
      </c>
      <c r="L472" s="27" t="s">
        <v>242</v>
      </c>
      <c r="M472" s="28"/>
      <c r="N472" s="28"/>
      <c r="O472" s="28"/>
    </row>
    <row r="473" spans="1:15">
      <c r="A473" t="s">
        <v>404</v>
      </c>
      <c r="B473" s="26" t="s">
        <v>407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150</v>
      </c>
      <c r="H473" s="27" t="s">
        <v>151</v>
      </c>
      <c r="I473" s="27" t="s">
        <v>138</v>
      </c>
      <c r="J473" s="27" t="s">
        <v>139</v>
      </c>
      <c r="K473" s="27" t="s">
        <v>241</v>
      </c>
      <c r="L473" s="27" t="s">
        <v>242</v>
      </c>
      <c r="M473" s="28"/>
      <c r="N473" s="28"/>
      <c r="O473" s="28"/>
    </row>
    <row r="474" spans="1:15">
      <c r="A474" t="s">
        <v>404</v>
      </c>
      <c r="B474" s="26" t="s">
        <v>407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7" t="s">
        <v>150</v>
      </c>
      <c r="H474" s="27" t="s">
        <v>151</v>
      </c>
      <c r="I474" s="27" t="s">
        <v>146</v>
      </c>
      <c r="J474" s="27" t="s">
        <v>147</v>
      </c>
      <c r="K474" s="27" t="s">
        <v>241</v>
      </c>
      <c r="L474" s="27" t="s">
        <v>242</v>
      </c>
      <c r="M474" s="28"/>
      <c r="N474" s="28"/>
      <c r="O474" s="28"/>
    </row>
    <row r="475" spans="1:15">
      <c r="A475" t="s">
        <v>404</v>
      </c>
      <c r="B475" s="26" t="s">
        <v>407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150</v>
      </c>
      <c r="H475" s="27" t="s">
        <v>151</v>
      </c>
      <c r="I475" s="27" t="s">
        <v>104</v>
      </c>
      <c r="J475" s="27" t="s">
        <v>105</v>
      </c>
      <c r="K475" s="27" t="s">
        <v>241</v>
      </c>
      <c r="L475" s="27" t="s">
        <v>242</v>
      </c>
      <c r="M475" s="28"/>
      <c r="N475" s="28"/>
      <c r="O475" s="28"/>
    </row>
    <row r="476" spans="1:15">
      <c r="A476" t="s">
        <v>404</v>
      </c>
      <c r="B476" s="26" t="s">
        <v>407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9">
        <v>51</v>
      </c>
      <c r="H476" s="27" t="s">
        <v>151</v>
      </c>
      <c r="I476" s="29">
        <v>3432</v>
      </c>
      <c r="J476" s="27" t="s">
        <v>175</v>
      </c>
      <c r="K476" s="29" t="s">
        <v>241</v>
      </c>
      <c r="L476" s="27" t="s">
        <v>242</v>
      </c>
      <c r="M476" s="28"/>
      <c r="N476" s="28"/>
      <c r="O476" s="28"/>
    </row>
    <row r="477" spans="1:15">
      <c r="A477" t="s">
        <v>404</v>
      </c>
      <c r="B477" s="26" t="s">
        <v>407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150</v>
      </c>
      <c r="H477" s="27" t="s">
        <v>151</v>
      </c>
      <c r="I477" s="27" t="s">
        <v>114</v>
      </c>
      <c r="J477" s="27" t="s">
        <v>115</v>
      </c>
      <c r="K477" s="27" t="s">
        <v>241</v>
      </c>
      <c r="L477" s="27" t="s">
        <v>242</v>
      </c>
      <c r="M477" s="28"/>
      <c r="N477" s="28"/>
      <c r="O477" s="28"/>
    </row>
    <row r="478" spans="1:15">
      <c r="A478" t="s">
        <v>404</v>
      </c>
      <c r="B478" s="26" t="s">
        <v>407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150</v>
      </c>
      <c r="H478" s="27" t="s">
        <v>151</v>
      </c>
      <c r="I478" s="27" t="s">
        <v>168</v>
      </c>
      <c r="J478" s="27" t="s">
        <v>169</v>
      </c>
      <c r="K478" s="27" t="s">
        <v>241</v>
      </c>
      <c r="L478" s="27" t="s">
        <v>242</v>
      </c>
      <c r="M478" s="28"/>
      <c r="N478" s="28"/>
      <c r="O478" s="28"/>
    </row>
    <row r="479" spans="1:15">
      <c r="A479" t="s">
        <v>404</v>
      </c>
      <c r="B479" s="26" t="s">
        <v>407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>
        <v>51</v>
      </c>
      <c r="H479" s="27" t="s">
        <v>151</v>
      </c>
      <c r="I479" s="27" t="s">
        <v>195</v>
      </c>
      <c r="J479" s="27" t="s">
        <v>196</v>
      </c>
      <c r="K479" s="27" t="s">
        <v>241</v>
      </c>
      <c r="L479" s="27" t="s">
        <v>242</v>
      </c>
      <c r="M479" s="28"/>
      <c r="N479" s="28"/>
      <c r="O479" s="28"/>
    </row>
    <row r="480" spans="1:15">
      <c r="A480" t="s">
        <v>404</v>
      </c>
      <c r="B480" s="26" t="s">
        <v>407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197</v>
      </c>
      <c r="H480" s="27" t="s">
        <v>198</v>
      </c>
      <c r="I480" s="27" t="s">
        <v>84</v>
      </c>
      <c r="J480" s="27" t="s">
        <v>85</v>
      </c>
      <c r="K480" s="27" t="s">
        <v>241</v>
      </c>
      <c r="L480" s="27" t="s">
        <v>242</v>
      </c>
      <c r="M480" s="28"/>
      <c r="N480" s="28"/>
      <c r="O480" s="28"/>
    </row>
    <row r="481" spans="1:15">
      <c r="A481" t="s">
        <v>404</v>
      </c>
      <c r="B481" s="26" t="s">
        <v>407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197</v>
      </c>
      <c r="H481" s="27" t="s">
        <v>198</v>
      </c>
      <c r="I481" s="27" t="s">
        <v>90</v>
      </c>
      <c r="J481" s="27" t="s">
        <v>91</v>
      </c>
      <c r="K481" s="27" t="s">
        <v>241</v>
      </c>
      <c r="L481" s="27" t="s">
        <v>242</v>
      </c>
      <c r="M481" s="28"/>
      <c r="N481" s="28"/>
      <c r="O481" s="28"/>
    </row>
    <row r="482" spans="1:15">
      <c r="A482" t="s">
        <v>404</v>
      </c>
      <c r="B482" s="26" t="s">
        <v>407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197</v>
      </c>
      <c r="H482" s="27" t="s">
        <v>198</v>
      </c>
      <c r="I482" s="27" t="s">
        <v>92</v>
      </c>
      <c r="J482" s="27" t="s">
        <v>93</v>
      </c>
      <c r="K482" s="27" t="s">
        <v>241</v>
      </c>
      <c r="L482" s="27" t="s">
        <v>242</v>
      </c>
      <c r="M482" s="28"/>
      <c r="N482" s="28"/>
      <c r="O482" s="28"/>
    </row>
    <row r="483" spans="1:15">
      <c r="A483" t="s">
        <v>404</v>
      </c>
      <c r="B483" s="26" t="s">
        <v>407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197</v>
      </c>
      <c r="H483" s="27" t="s">
        <v>198</v>
      </c>
      <c r="I483" s="27" t="s">
        <v>134</v>
      </c>
      <c r="J483" s="27" t="s">
        <v>135</v>
      </c>
      <c r="K483" s="27" t="s">
        <v>241</v>
      </c>
      <c r="L483" s="27" t="s">
        <v>242</v>
      </c>
      <c r="M483" s="28"/>
      <c r="N483" s="28"/>
      <c r="O483" s="28"/>
    </row>
    <row r="484" spans="1:15">
      <c r="A484" t="s">
        <v>404</v>
      </c>
      <c r="B484" s="26" t="s">
        <v>407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9">
        <v>52</v>
      </c>
      <c r="H484" s="27" t="s">
        <v>198</v>
      </c>
      <c r="I484" s="29">
        <v>3212</v>
      </c>
      <c r="J484" s="27" t="s">
        <v>95</v>
      </c>
      <c r="K484" s="29" t="s">
        <v>241</v>
      </c>
      <c r="L484" s="27" t="s">
        <v>242</v>
      </c>
      <c r="M484" s="28"/>
      <c r="N484" s="28"/>
      <c r="O484" s="28"/>
    </row>
    <row r="485" spans="1:15">
      <c r="A485" t="s">
        <v>404</v>
      </c>
      <c r="B485" s="26" t="s">
        <v>407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9">
        <v>52</v>
      </c>
      <c r="H485" s="27" t="s">
        <v>198</v>
      </c>
      <c r="I485" s="27">
        <v>3213</v>
      </c>
      <c r="J485" s="27" t="s">
        <v>173</v>
      </c>
      <c r="K485" s="27" t="s">
        <v>241</v>
      </c>
      <c r="L485" s="27" t="s">
        <v>242</v>
      </c>
      <c r="M485" s="28"/>
      <c r="N485" s="28"/>
      <c r="O485" s="28"/>
    </row>
    <row r="486" spans="1:15">
      <c r="A486" t="s">
        <v>404</v>
      </c>
      <c r="B486" s="26" t="s">
        <v>407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197</v>
      </c>
      <c r="H486" s="27" t="s">
        <v>198</v>
      </c>
      <c r="I486" s="27" t="s">
        <v>233</v>
      </c>
      <c r="J486" s="27" t="s">
        <v>234</v>
      </c>
      <c r="K486" s="27" t="s">
        <v>241</v>
      </c>
      <c r="L486" s="27" t="s">
        <v>242</v>
      </c>
      <c r="M486" s="28"/>
      <c r="N486" s="28"/>
      <c r="O486" s="28"/>
    </row>
    <row r="487" spans="1:15">
      <c r="A487" t="s">
        <v>404</v>
      </c>
      <c r="B487" s="26" t="s">
        <v>407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9">
        <v>52</v>
      </c>
      <c r="H487" s="27" t="s">
        <v>198</v>
      </c>
      <c r="I487" s="27">
        <v>3221</v>
      </c>
      <c r="J487" s="27" t="s">
        <v>137</v>
      </c>
      <c r="K487" s="27" t="s">
        <v>241</v>
      </c>
      <c r="L487" s="27" t="s">
        <v>242</v>
      </c>
      <c r="M487" s="28"/>
      <c r="N487" s="28"/>
      <c r="O487" s="28"/>
    </row>
    <row r="488" spans="1:15">
      <c r="A488" t="s">
        <v>404</v>
      </c>
      <c r="B488" s="26" t="s">
        <v>407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197</v>
      </c>
      <c r="H488" s="27" t="s">
        <v>198</v>
      </c>
      <c r="I488" s="27" t="s">
        <v>182</v>
      </c>
      <c r="J488" s="27" t="s">
        <v>183</v>
      </c>
      <c r="K488" s="27" t="s">
        <v>241</v>
      </c>
      <c r="L488" s="27" t="s">
        <v>242</v>
      </c>
      <c r="M488" s="28"/>
      <c r="N488" s="28"/>
      <c r="O488" s="28"/>
    </row>
    <row r="489" spans="1:15">
      <c r="A489" t="s">
        <v>404</v>
      </c>
      <c r="B489" s="26" t="s">
        <v>407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9">
        <v>52</v>
      </c>
      <c r="H489" s="27" t="s">
        <v>198</v>
      </c>
      <c r="I489" s="29">
        <v>3239</v>
      </c>
      <c r="J489" s="27" t="s">
        <v>145</v>
      </c>
      <c r="K489" s="29" t="s">
        <v>241</v>
      </c>
      <c r="L489" s="27" t="s">
        <v>242</v>
      </c>
      <c r="M489" s="28"/>
      <c r="N489" s="28"/>
      <c r="O489" s="28"/>
    </row>
    <row r="490" spans="1:15">
      <c r="A490" t="s">
        <v>404</v>
      </c>
      <c r="B490" s="26" t="s">
        <v>407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9">
        <v>52</v>
      </c>
      <c r="H490" s="27" t="s">
        <v>198</v>
      </c>
      <c r="I490" s="27">
        <v>3293</v>
      </c>
      <c r="J490" s="30" t="s">
        <v>243</v>
      </c>
      <c r="K490" s="27" t="s">
        <v>241</v>
      </c>
      <c r="L490" s="27" t="s">
        <v>242</v>
      </c>
      <c r="M490" s="28"/>
      <c r="N490" s="28"/>
      <c r="O490" s="28"/>
    </row>
    <row r="491" spans="1:15">
      <c r="A491" t="s">
        <v>404</v>
      </c>
      <c r="B491" s="26" t="s">
        <v>407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197</v>
      </c>
      <c r="H491" s="27" t="s">
        <v>198</v>
      </c>
      <c r="I491" s="27" t="s">
        <v>114</v>
      </c>
      <c r="J491" s="27" t="s">
        <v>115</v>
      </c>
      <c r="K491" s="27" t="s">
        <v>241</v>
      </c>
      <c r="L491" s="27" t="s">
        <v>242</v>
      </c>
      <c r="M491" s="28"/>
      <c r="N491" s="28"/>
      <c r="O491" s="28"/>
    </row>
    <row r="492" spans="1:15">
      <c r="A492" t="s">
        <v>404</v>
      </c>
      <c r="B492" s="26" t="s">
        <v>407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160</v>
      </c>
      <c r="H492" s="27" t="s">
        <v>161</v>
      </c>
      <c r="I492" s="27" t="s">
        <v>114</v>
      </c>
      <c r="J492" s="27" t="s">
        <v>115</v>
      </c>
      <c r="K492" s="27" t="s">
        <v>244</v>
      </c>
      <c r="L492" s="27" t="s">
        <v>245</v>
      </c>
      <c r="M492" s="28"/>
      <c r="N492" s="28"/>
      <c r="O492" s="28"/>
    </row>
    <row r="493" spans="1:15">
      <c r="A493" t="s">
        <v>404</v>
      </c>
      <c r="B493" s="26" t="s">
        <v>407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7" t="s">
        <v>170</v>
      </c>
      <c r="H493" s="27" t="s">
        <v>171</v>
      </c>
      <c r="I493" s="27" t="s">
        <v>84</v>
      </c>
      <c r="J493" s="27" t="s">
        <v>85</v>
      </c>
      <c r="K493" s="27" t="s">
        <v>244</v>
      </c>
      <c r="L493" s="27" t="s">
        <v>245</v>
      </c>
      <c r="M493" s="28"/>
      <c r="N493" s="28"/>
      <c r="O493" s="28"/>
    </row>
    <row r="494" spans="1:15">
      <c r="A494" t="s">
        <v>404</v>
      </c>
      <c r="B494" s="26" t="s">
        <v>407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170</v>
      </c>
      <c r="H494" s="27" t="s">
        <v>171</v>
      </c>
      <c r="I494" s="27" t="s">
        <v>90</v>
      </c>
      <c r="J494" s="27" t="s">
        <v>91</v>
      </c>
      <c r="K494" s="27" t="s">
        <v>244</v>
      </c>
      <c r="L494" s="27" t="s">
        <v>245</v>
      </c>
      <c r="M494" s="28"/>
      <c r="N494" s="28"/>
      <c r="O494" s="28"/>
    </row>
    <row r="495" spans="1:15">
      <c r="A495" t="s">
        <v>404</v>
      </c>
      <c r="B495" s="26" t="s">
        <v>407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7" t="s">
        <v>170</v>
      </c>
      <c r="H495" s="27" t="s">
        <v>171</v>
      </c>
      <c r="I495" s="27" t="s">
        <v>92</v>
      </c>
      <c r="J495" s="27" t="s">
        <v>93</v>
      </c>
      <c r="K495" s="27" t="s">
        <v>244</v>
      </c>
      <c r="L495" s="27" t="s">
        <v>245</v>
      </c>
      <c r="M495" s="28"/>
      <c r="N495" s="28"/>
      <c r="O495" s="28"/>
    </row>
    <row r="496" spans="1:15">
      <c r="A496" t="s">
        <v>404</v>
      </c>
      <c r="B496" s="26" t="s">
        <v>407</v>
      </c>
      <c r="C496" s="26" t="s">
        <v>78</v>
      </c>
      <c r="D496" s="26" t="s">
        <v>79</v>
      </c>
      <c r="E496" s="27" t="s">
        <v>80</v>
      </c>
      <c r="F496" s="27" t="s">
        <v>81</v>
      </c>
      <c r="G496" s="27" t="s">
        <v>170</v>
      </c>
      <c r="H496" s="27" t="s">
        <v>171</v>
      </c>
      <c r="I496" s="27" t="s">
        <v>134</v>
      </c>
      <c r="J496" s="27" t="s">
        <v>135</v>
      </c>
      <c r="K496" s="27" t="s">
        <v>244</v>
      </c>
      <c r="L496" s="27" t="s">
        <v>245</v>
      </c>
      <c r="M496" s="28"/>
      <c r="N496" s="28"/>
      <c r="O496" s="28"/>
    </row>
    <row r="497" spans="1:15">
      <c r="A497" t="s">
        <v>404</v>
      </c>
      <c r="B497" s="26" t="s">
        <v>407</v>
      </c>
      <c r="C497" s="26" t="s">
        <v>78</v>
      </c>
      <c r="D497" s="26" t="s">
        <v>79</v>
      </c>
      <c r="E497" s="27" t="s">
        <v>80</v>
      </c>
      <c r="F497" s="27" t="s">
        <v>81</v>
      </c>
      <c r="G497" s="27" t="s">
        <v>170</v>
      </c>
      <c r="H497" s="27" t="s">
        <v>171</v>
      </c>
      <c r="I497" s="27" t="s">
        <v>94</v>
      </c>
      <c r="J497" s="27" t="s">
        <v>95</v>
      </c>
      <c r="K497" s="27" t="s">
        <v>244</v>
      </c>
      <c r="L497" s="27" t="s">
        <v>245</v>
      </c>
      <c r="M497" s="28"/>
      <c r="N497" s="28"/>
      <c r="O497" s="28"/>
    </row>
    <row r="498" spans="1:15">
      <c r="A498" t="s">
        <v>404</v>
      </c>
      <c r="B498" s="26" t="s">
        <v>407</v>
      </c>
      <c r="C498" s="26" t="s">
        <v>78</v>
      </c>
      <c r="D498" s="26" t="s">
        <v>79</v>
      </c>
      <c r="E498" s="27" t="s">
        <v>80</v>
      </c>
      <c r="F498" s="27" t="s">
        <v>81</v>
      </c>
      <c r="G498" s="27" t="s">
        <v>170</v>
      </c>
      <c r="H498" s="27" t="s">
        <v>171</v>
      </c>
      <c r="I498" s="27" t="s">
        <v>199</v>
      </c>
      <c r="J498" s="27" t="s">
        <v>200</v>
      </c>
      <c r="K498" s="27" t="s">
        <v>244</v>
      </c>
      <c r="L498" s="27" t="s">
        <v>245</v>
      </c>
      <c r="M498" s="28"/>
      <c r="N498" s="28"/>
      <c r="O498" s="28"/>
    </row>
    <row r="499" spans="1:15">
      <c r="A499" t="s">
        <v>404</v>
      </c>
      <c r="B499" s="26" t="s">
        <v>407</v>
      </c>
      <c r="C499" s="26" t="s">
        <v>78</v>
      </c>
      <c r="D499" s="26" t="s">
        <v>79</v>
      </c>
      <c r="E499" s="27" t="s">
        <v>80</v>
      </c>
      <c r="F499" s="27" t="s">
        <v>81</v>
      </c>
      <c r="G499" s="27" t="s">
        <v>170</v>
      </c>
      <c r="H499" s="27" t="s">
        <v>171</v>
      </c>
      <c r="I499" s="27" t="s">
        <v>116</v>
      </c>
      <c r="J499" s="27" t="s">
        <v>117</v>
      </c>
      <c r="K499" s="27" t="s">
        <v>244</v>
      </c>
      <c r="L499" s="27" t="s">
        <v>245</v>
      </c>
      <c r="M499" s="28"/>
      <c r="N499" s="28"/>
      <c r="O499" s="28"/>
    </row>
    <row r="500" spans="1:15">
      <c r="A500" t="s">
        <v>404</v>
      </c>
      <c r="B500" s="26" t="s">
        <v>407</v>
      </c>
      <c r="C500" s="26" t="s">
        <v>78</v>
      </c>
      <c r="D500" s="26" t="s">
        <v>79</v>
      </c>
      <c r="E500" s="27" t="s">
        <v>80</v>
      </c>
      <c r="F500" s="27" t="s">
        <v>81</v>
      </c>
      <c r="G500" s="27" t="s">
        <v>170</v>
      </c>
      <c r="H500" s="27" t="s">
        <v>171</v>
      </c>
      <c r="I500" s="27" t="s">
        <v>184</v>
      </c>
      <c r="J500" s="27" t="s">
        <v>185</v>
      </c>
      <c r="K500" s="27" t="s">
        <v>244</v>
      </c>
      <c r="L500" s="27" t="s">
        <v>245</v>
      </c>
      <c r="M500" s="28"/>
      <c r="N500" s="28"/>
      <c r="O500" s="28"/>
    </row>
    <row r="501" spans="1:15">
      <c r="A501" t="s">
        <v>404</v>
      </c>
      <c r="B501" s="26" t="s">
        <v>407</v>
      </c>
      <c r="C501" s="26" t="s">
        <v>78</v>
      </c>
      <c r="D501" s="26" t="s">
        <v>79</v>
      </c>
      <c r="E501" s="27" t="s">
        <v>80</v>
      </c>
      <c r="F501" s="27" t="s">
        <v>81</v>
      </c>
      <c r="G501" s="27" t="s">
        <v>170</v>
      </c>
      <c r="H501" s="27" t="s">
        <v>171</v>
      </c>
      <c r="I501" s="27" t="s">
        <v>144</v>
      </c>
      <c r="J501" s="27" t="s">
        <v>145</v>
      </c>
      <c r="K501" s="27" t="s">
        <v>244</v>
      </c>
      <c r="L501" s="27" t="s">
        <v>245</v>
      </c>
      <c r="M501" s="28"/>
      <c r="N501" s="28"/>
      <c r="O501" s="28"/>
    </row>
    <row r="502" spans="1:15">
      <c r="A502" t="s">
        <v>404</v>
      </c>
      <c r="B502" s="26" t="s">
        <v>407</v>
      </c>
      <c r="C502" s="26" t="s">
        <v>78</v>
      </c>
      <c r="D502" s="26" t="s">
        <v>79</v>
      </c>
      <c r="E502" s="27" t="s">
        <v>80</v>
      </c>
      <c r="F502" s="27" t="s">
        <v>81</v>
      </c>
      <c r="G502" s="27" t="s">
        <v>170</v>
      </c>
      <c r="H502" s="27" t="s">
        <v>171</v>
      </c>
      <c r="I502" s="27" t="s">
        <v>146</v>
      </c>
      <c r="J502" s="27" t="s">
        <v>147</v>
      </c>
      <c r="K502" s="27" t="s">
        <v>244</v>
      </c>
      <c r="L502" s="27" t="s">
        <v>245</v>
      </c>
      <c r="M502" s="28"/>
      <c r="N502" s="28"/>
      <c r="O502" s="28"/>
    </row>
    <row r="503" spans="1:15">
      <c r="A503" t="s">
        <v>404</v>
      </c>
      <c r="B503" s="26" t="s">
        <v>407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170</v>
      </c>
      <c r="H503" s="27" t="s">
        <v>171</v>
      </c>
      <c r="I503" s="27" t="s">
        <v>104</v>
      </c>
      <c r="J503" s="27" t="s">
        <v>105</v>
      </c>
      <c r="K503" s="27" t="s">
        <v>244</v>
      </c>
      <c r="L503" s="27" t="s">
        <v>245</v>
      </c>
      <c r="M503" s="28"/>
      <c r="N503" s="28"/>
      <c r="O503" s="28"/>
    </row>
    <row r="504" spans="1:15">
      <c r="A504" t="s">
        <v>404</v>
      </c>
      <c r="B504" s="26" t="s">
        <v>407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170</v>
      </c>
      <c r="H504" s="27" t="s">
        <v>171</v>
      </c>
      <c r="I504" s="27" t="s">
        <v>142</v>
      </c>
      <c r="J504" s="27" t="s">
        <v>143</v>
      </c>
      <c r="K504" s="27" t="s">
        <v>244</v>
      </c>
      <c r="L504" s="27" t="s">
        <v>245</v>
      </c>
      <c r="M504" s="28"/>
      <c r="N504" s="28"/>
      <c r="O504" s="28"/>
    </row>
    <row r="505" spans="1:15">
      <c r="A505" t="s">
        <v>404</v>
      </c>
      <c r="B505" s="26" t="s">
        <v>407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9">
        <v>43</v>
      </c>
      <c r="H505" s="27" t="s">
        <v>171</v>
      </c>
      <c r="I505" s="27">
        <v>4212</v>
      </c>
      <c r="J505" s="27" t="s">
        <v>109</v>
      </c>
      <c r="K505" s="27" t="s">
        <v>244</v>
      </c>
      <c r="L505" s="27" t="s">
        <v>245</v>
      </c>
      <c r="M505" s="28"/>
      <c r="N505" s="28"/>
      <c r="O505" s="28"/>
    </row>
    <row r="506" spans="1:15">
      <c r="A506" t="s">
        <v>404</v>
      </c>
      <c r="B506" s="26" t="s">
        <v>407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170</v>
      </c>
      <c r="H506" s="27" t="s">
        <v>171</v>
      </c>
      <c r="I506" s="27" t="s">
        <v>168</v>
      </c>
      <c r="J506" s="27" t="s">
        <v>169</v>
      </c>
      <c r="K506" s="27" t="s">
        <v>244</v>
      </c>
      <c r="L506" s="27" t="s">
        <v>245</v>
      </c>
      <c r="M506" s="28"/>
      <c r="N506" s="28"/>
      <c r="O506" s="28"/>
    </row>
    <row r="507" spans="1:15">
      <c r="A507" t="s">
        <v>404</v>
      </c>
      <c r="B507" s="26" t="s">
        <v>407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170</v>
      </c>
      <c r="H507" s="27" t="s">
        <v>171</v>
      </c>
      <c r="I507" s="27" t="s">
        <v>193</v>
      </c>
      <c r="J507" s="27" t="s">
        <v>194</v>
      </c>
      <c r="K507" s="27" t="s">
        <v>244</v>
      </c>
      <c r="L507" s="27" t="s">
        <v>245</v>
      </c>
      <c r="M507" s="28"/>
      <c r="N507" s="28"/>
      <c r="O507" s="28"/>
    </row>
    <row r="508" spans="1:15">
      <c r="A508" t="s">
        <v>404</v>
      </c>
      <c r="B508" s="26" t="s">
        <v>407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150</v>
      </c>
      <c r="H508" s="27" t="s">
        <v>151</v>
      </c>
      <c r="I508" s="27" t="s">
        <v>84</v>
      </c>
      <c r="J508" s="27" t="s">
        <v>85</v>
      </c>
      <c r="K508" s="27" t="s">
        <v>244</v>
      </c>
      <c r="L508" s="27" t="s">
        <v>245</v>
      </c>
      <c r="M508" s="28"/>
      <c r="N508" s="28"/>
      <c r="O508" s="28"/>
    </row>
    <row r="509" spans="1:15">
      <c r="A509" t="s">
        <v>404</v>
      </c>
      <c r="B509" s="26" t="s">
        <v>407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150</v>
      </c>
      <c r="H509" s="27" t="s">
        <v>151</v>
      </c>
      <c r="I509" s="27" t="s">
        <v>88</v>
      </c>
      <c r="J509" s="27" t="s">
        <v>89</v>
      </c>
      <c r="K509" s="27" t="s">
        <v>244</v>
      </c>
      <c r="L509" s="27" t="s">
        <v>245</v>
      </c>
      <c r="M509" s="28"/>
      <c r="N509" s="28"/>
      <c r="O509" s="28"/>
    </row>
    <row r="510" spans="1:15">
      <c r="A510" t="s">
        <v>404</v>
      </c>
      <c r="B510" s="26" t="s">
        <v>407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150</v>
      </c>
      <c r="H510" s="27" t="s">
        <v>151</v>
      </c>
      <c r="I510" s="27" t="s">
        <v>90</v>
      </c>
      <c r="J510" s="27" t="s">
        <v>91</v>
      </c>
      <c r="K510" s="27" t="s">
        <v>244</v>
      </c>
      <c r="L510" s="27" t="s">
        <v>245</v>
      </c>
      <c r="M510" s="28"/>
      <c r="N510" s="28"/>
      <c r="O510" s="28"/>
    </row>
    <row r="511" spans="1:15">
      <c r="A511" t="s">
        <v>404</v>
      </c>
      <c r="B511" s="26" t="s">
        <v>407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150</v>
      </c>
      <c r="H511" s="27" t="s">
        <v>151</v>
      </c>
      <c r="I511" s="27" t="s">
        <v>92</v>
      </c>
      <c r="J511" s="27" t="s">
        <v>93</v>
      </c>
      <c r="K511" s="27" t="s">
        <v>244</v>
      </c>
      <c r="L511" s="27" t="s">
        <v>245</v>
      </c>
      <c r="M511" s="28"/>
      <c r="N511" s="28"/>
      <c r="O511" s="28"/>
    </row>
    <row r="512" spans="1:15">
      <c r="A512" t="s">
        <v>404</v>
      </c>
      <c r="B512" s="26" t="s">
        <v>407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150</v>
      </c>
      <c r="H512" s="27" t="s">
        <v>151</v>
      </c>
      <c r="I512" s="27" t="s">
        <v>134</v>
      </c>
      <c r="J512" s="27" t="s">
        <v>135</v>
      </c>
      <c r="K512" s="27" t="s">
        <v>244</v>
      </c>
      <c r="L512" s="27" t="s">
        <v>245</v>
      </c>
      <c r="M512" s="28"/>
      <c r="N512" s="28"/>
      <c r="O512" s="28"/>
    </row>
    <row r="513" spans="1:15">
      <c r="A513" t="s">
        <v>404</v>
      </c>
      <c r="B513" s="26" t="s">
        <v>407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150</v>
      </c>
      <c r="H513" s="27" t="s">
        <v>151</v>
      </c>
      <c r="I513" s="27" t="s">
        <v>94</v>
      </c>
      <c r="J513" s="27" t="s">
        <v>95</v>
      </c>
      <c r="K513" s="27" t="s">
        <v>244</v>
      </c>
      <c r="L513" s="27" t="s">
        <v>245</v>
      </c>
      <c r="M513" s="28"/>
      <c r="N513" s="28"/>
      <c r="O513" s="28"/>
    </row>
    <row r="514" spans="1:15">
      <c r="A514" t="s">
        <v>404</v>
      </c>
      <c r="B514" s="26" t="s">
        <v>407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9">
        <v>51</v>
      </c>
      <c r="H514" s="27" t="s">
        <v>151</v>
      </c>
      <c r="I514" s="27">
        <v>3213</v>
      </c>
      <c r="J514" s="27" t="s">
        <v>173</v>
      </c>
      <c r="K514" s="27" t="s">
        <v>244</v>
      </c>
      <c r="L514" s="27" t="s">
        <v>245</v>
      </c>
      <c r="M514" s="28"/>
      <c r="N514" s="28"/>
      <c r="O514" s="28"/>
    </row>
    <row r="515" spans="1:15">
      <c r="A515" t="s">
        <v>404</v>
      </c>
      <c r="B515" s="26" t="s">
        <v>407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150</v>
      </c>
      <c r="H515" s="27" t="s">
        <v>151</v>
      </c>
      <c r="I515" s="27" t="s">
        <v>132</v>
      </c>
      <c r="J515" s="27" t="s">
        <v>133</v>
      </c>
      <c r="K515" s="27" t="s">
        <v>244</v>
      </c>
      <c r="L515" s="27" t="s">
        <v>245</v>
      </c>
      <c r="M515" s="28"/>
      <c r="N515" s="28"/>
      <c r="O515" s="28"/>
    </row>
    <row r="516" spans="1:15">
      <c r="A516" t="s">
        <v>404</v>
      </c>
      <c r="B516" s="26" t="s">
        <v>407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150</v>
      </c>
      <c r="H516" s="27" t="s">
        <v>151</v>
      </c>
      <c r="I516" s="27" t="s">
        <v>116</v>
      </c>
      <c r="J516" s="27" t="s">
        <v>117</v>
      </c>
      <c r="K516" s="27" t="s">
        <v>244</v>
      </c>
      <c r="L516" s="27" t="s">
        <v>245</v>
      </c>
      <c r="M516" s="28"/>
      <c r="N516" s="28"/>
      <c r="O516" s="28"/>
    </row>
    <row r="517" spans="1:15">
      <c r="A517" t="s">
        <v>404</v>
      </c>
      <c r="B517" s="26" t="s">
        <v>407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150</v>
      </c>
      <c r="H517" s="27" t="s">
        <v>151</v>
      </c>
      <c r="I517" s="27" t="s">
        <v>144</v>
      </c>
      <c r="J517" s="27" t="s">
        <v>145</v>
      </c>
      <c r="K517" s="27" t="s">
        <v>244</v>
      </c>
      <c r="L517" s="27" t="s">
        <v>245</v>
      </c>
      <c r="M517" s="28"/>
      <c r="N517" s="28"/>
      <c r="O517" s="28"/>
    </row>
    <row r="518" spans="1:15">
      <c r="A518" t="s">
        <v>404</v>
      </c>
      <c r="B518" s="26" t="s">
        <v>407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150</v>
      </c>
      <c r="H518" s="27" t="s">
        <v>151</v>
      </c>
      <c r="I518" s="27" t="s">
        <v>138</v>
      </c>
      <c r="J518" s="27" t="s">
        <v>139</v>
      </c>
      <c r="K518" s="27" t="s">
        <v>244</v>
      </c>
      <c r="L518" s="27" t="s">
        <v>245</v>
      </c>
      <c r="M518" s="28"/>
      <c r="N518" s="28"/>
      <c r="O518" s="28"/>
    </row>
    <row r="519" spans="1:15">
      <c r="A519" t="s">
        <v>404</v>
      </c>
      <c r="B519" s="26" t="s">
        <v>407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9">
        <v>51</v>
      </c>
      <c r="H519" s="27" t="s">
        <v>151</v>
      </c>
      <c r="I519" s="27">
        <v>3292</v>
      </c>
      <c r="J519" s="27" t="s">
        <v>129</v>
      </c>
      <c r="K519" s="27" t="s">
        <v>244</v>
      </c>
      <c r="L519" s="27" t="s">
        <v>245</v>
      </c>
      <c r="M519" s="28"/>
      <c r="N519" s="28"/>
      <c r="O519" s="28"/>
    </row>
    <row r="520" spans="1:15">
      <c r="A520" t="s">
        <v>404</v>
      </c>
      <c r="B520" s="26" t="s">
        <v>407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150</v>
      </c>
      <c r="H520" s="27" t="s">
        <v>151</v>
      </c>
      <c r="I520" s="27" t="s">
        <v>146</v>
      </c>
      <c r="J520" s="27" t="s">
        <v>147</v>
      </c>
      <c r="K520" s="27" t="s">
        <v>244</v>
      </c>
      <c r="L520" s="27" t="s">
        <v>245</v>
      </c>
      <c r="M520" s="28"/>
      <c r="N520" s="28"/>
      <c r="O520" s="28"/>
    </row>
    <row r="521" spans="1:15">
      <c r="A521" t="s">
        <v>404</v>
      </c>
      <c r="B521" s="26" t="s">
        <v>407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9">
        <v>51</v>
      </c>
      <c r="H521" s="27" t="s">
        <v>151</v>
      </c>
      <c r="I521" s="27">
        <v>3295</v>
      </c>
      <c r="J521" s="27" t="s">
        <v>99</v>
      </c>
      <c r="K521" s="27" t="s">
        <v>244</v>
      </c>
      <c r="L521" s="27" t="s">
        <v>245</v>
      </c>
      <c r="M521" s="28"/>
      <c r="N521" s="28"/>
      <c r="O521" s="28"/>
    </row>
    <row r="522" spans="1:15">
      <c r="A522" t="s">
        <v>404</v>
      </c>
      <c r="B522" s="26" t="s">
        <v>407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150</v>
      </c>
      <c r="H522" s="27" t="s">
        <v>151</v>
      </c>
      <c r="I522" s="27" t="s">
        <v>104</v>
      </c>
      <c r="J522" s="27" t="s">
        <v>105</v>
      </c>
      <c r="K522" s="27" t="s">
        <v>244</v>
      </c>
      <c r="L522" s="27" t="s">
        <v>245</v>
      </c>
      <c r="M522" s="28"/>
      <c r="N522" s="28"/>
      <c r="O522" s="28"/>
    </row>
    <row r="523" spans="1:15">
      <c r="A523" t="s">
        <v>404</v>
      </c>
      <c r="B523" s="26" t="s">
        <v>407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150</v>
      </c>
      <c r="H523" s="27" t="s">
        <v>151</v>
      </c>
      <c r="I523" s="27" t="s">
        <v>142</v>
      </c>
      <c r="J523" s="27" t="s">
        <v>143</v>
      </c>
      <c r="K523" s="27" t="s">
        <v>244</v>
      </c>
      <c r="L523" s="27" t="s">
        <v>245</v>
      </c>
      <c r="M523" s="28"/>
      <c r="N523" s="28"/>
      <c r="O523" s="28"/>
    </row>
    <row r="524" spans="1:15">
      <c r="A524" t="s">
        <v>404</v>
      </c>
      <c r="B524" s="26" t="s">
        <v>407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>
        <v>51</v>
      </c>
      <c r="H524" s="27" t="s">
        <v>151</v>
      </c>
      <c r="I524" s="27" t="s">
        <v>174</v>
      </c>
      <c r="J524" s="27" t="s">
        <v>175</v>
      </c>
      <c r="K524" s="27" t="s">
        <v>244</v>
      </c>
      <c r="L524" s="27" t="s">
        <v>245</v>
      </c>
      <c r="M524" s="28"/>
      <c r="N524" s="28"/>
      <c r="O524" s="28"/>
    </row>
    <row r="525" spans="1:15">
      <c r="A525" t="s">
        <v>404</v>
      </c>
      <c r="B525" s="26" t="s">
        <v>407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150</v>
      </c>
      <c r="H525" s="27" t="s">
        <v>151</v>
      </c>
      <c r="I525" s="27" t="s">
        <v>246</v>
      </c>
      <c r="J525" s="27" t="s">
        <v>247</v>
      </c>
      <c r="K525" s="27" t="s">
        <v>244</v>
      </c>
      <c r="L525" s="27" t="s">
        <v>245</v>
      </c>
      <c r="M525" s="28"/>
      <c r="N525" s="28"/>
      <c r="O525" s="28"/>
    </row>
    <row r="526" spans="1:15">
      <c r="A526" t="s">
        <v>404</v>
      </c>
      <c r="B526" s="26" t="s">
        <v>407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150</v>
      </c>
      <c r="H526" s="27" t="s">
        <v>151</v>
      </c>
      <c r="I526" s="27" t="s">
        <v>248</v>
      </c>
      <c r="J526" s="27" t="s">
        <v>188</v>
      </c>
      <c r="K526" s="27" t="s">
        <v>244</v>
      </c>
      <c r="L526" s="27" t="s">
        <v>245</v>
      </c>
      <c r="M526" s="28"/>
      <c r="N526" s="28"/>
      <c r="O526" s="28"/>
    </row>
    <row r="527" spans="1:15">
      <c r="A527" t="s">
        <v>404</v>
      </c>
      <c r="B527" s="26" t="s">
        <v>407</v>
      </c>
      <c r="C527" s="26" t="s">
        <v>78</v>
      </c>
      <c r="D527" s="26" t="s">
        <v>79</v>
      </c>
      <c r="E527" s="27" t="s">
        <v>80</v>
      </c>
      <c r="F527" s="27" t="s">
        <v>81</v>
      </c>
      <c r="G527" s="27" t="s">
        <v>150</v>
      </c>
      <c r="H527" s="27" t="s">
        <v>151</v>
      </c>
      <c r="I527" s="27" t="s">
        <v>187</v>
      </c>
      <c r="J527" s="27" t="s">
        <v>188</v>
      </c>
      <c r="K527" s="27" t="s">
        <v>244</v>
      </c>
      <c r="L527" s="27" t="s">
        <v>245</v>
      </c>
      <c r="M527" s="28"/>
      <c r="N527" s="28"/>
      <c r="O527" s="28"/>
    </row>
    <row r="528" spans="1:15">
      <c r="A528" t="s">
        <v>404</v>
      </c>
      <c r="B528" s="26" t="s">
        <v>407</v>
      </c>
      <c r="C528" s="26" t="s">
        <v>78</v>
      </c>
      <c r="D528" s="26" t="s">
        <v>79</v>
      </c>
      <c r="E528" s="27" t="s">
        <v>80</v>
      </c>
      <c r="F528" s="27" t="s">
        <v>81</v>
      </c>
      <c r="G528" s="27" t="s">
        <v>150</v>
      </c>
      <c r="H528" s="27" t="s">
        <v>151</v>
      </c>
      <c r="I528" s="27" t="s">
        <v>114</v>
      </c>
      <c r="J528" s="27" t="s">
        <v>115</v>
      </c>
      <c r="K528" s="27" t="s">
        <v>244</v>
      </c>
      <c r="L528" s="27" t="s">
        <v>245</v>
      </c>
      <c r="M528" s="28"/>
      <c r="N528" s="28"/>
      <c r="O528" s="28"/>
    </row>
    <row r="529" spans="1:15">
      <c r="A529" t="s">
        <v>404</v>
      </c>
      <c r="B529" s="26" t="s">
        <v>407</v>
      </c>
      <c r="C529" s="26" t="s">
        <v>78</v>
      </c>
      <c r="D529" s="26" t="s">
        <v>79</v>
      </c>
      <c r="E529" s="27" t="s">
        <v>80</v>
      </c>
      <c r="F529" s="27" t="s">
        <v>81</v>
      </c>
      <c r="G529" s="29">
        <v>51</v>
      </c>
      <c r="H529" s="27" t="s">
        <v>151</v>
      </c>
      <c r="I529" s="29">
        <v>3811</v>
      </c>
      <c r="J529" s="27" t="s">
        <v>101</v>
      </c>
      <c r="K529" s="29" t="s">
        <v>244</v>
      </c>
      <c r="L529" s="27" t="s">
        <v>245</v>
      </c>
      <c r="M529" s="28"/>
      <c r="N529" s="28"/>
      <c r="O529" s="28"/>
    </row>
    <row r="530" spans="1:15">
      <c r="A530" t="s">
        <v>404</v>
      </c>
      <c r="B530" s="26" t="s">
        <v>407</v>
      </c>
      <c r="C530" s="26" t="s">
        <v>78</v>
      </c>
      <c r="D530" s="26" t="s">
        <v>79</v>
      </c>
      <c r="E530" s="27" t="s">
        <v>80</v>
      </c>
      <c r="F530" s="27" t="s">
        <v>81</v>
      </c>
      <c r="G530" s="27" t="s">
        <v>150</v>
      </c>
      <c r="H530" s="27" t="s">
        <v>151</v>
      </c>
      <c r="I530" s="27" t="s">
        <v>108</v>
      </c>
      <c r="J530" s="27" t="s">
        <v>109</v>
      </c>
      <c r="K530" s="27" t="s">
        <v>244</v>
      </c>
      <c r="L530" s="27" t="s">
        <v>245</v>
      </c>
      <c r="M530" s="28"/>
      <c r="N530" s="28"/>
      <c r="O530" s="28"/>
    </row>
    <row r="531" spans="1:15">
      <c r="A531" t="s">
        <v>404</v>
      </c>
      <c r="B531" s="26" t="s">
        <v>407</v>
      </c>
      <c r="C531" s="26" t="s">
        <v>78</v>
      </c>
      <c r="D531" s="26" t="s">
        <v>79</v>
      </c>
      <c r="E531" s="27" t="s">
        <v>80</v>
      </c>
      <c r="F531" s="27" t="s">
        <v>81</v>
      </c>
      <c r="G531" s="29">
        <v>51</v>
      </c>
      <c r="H531" s="27" t="s">
        <v>151</v>
      </c>
      <c r="I531" s="29">
        <v>4511</v>
      </c>
      <c r="J531" s="27" t="s">
        <v>222</v>
      </c>
      <c r="K531" s="29" t="s">
        <v>244</v>
      </c>
      <c r="L531" s="27" t="s">
        <v>245</v>
      </c>
      <c r="M531" s="28"/>
      <c r="N531" s="28"/>
      <c r="O531" s="28"/>
    </row>
    <row r="532" spans="1:15">
      <c r="A532" t="s">
        <v>404</v>
      </c>
      <c r="B532" s="26" t="s">
        <v>407</v>
      </c>
      <c r="C532" s="26" t="s">
        <v>78</v>
      </c>
      <c r="D532" s="26" t="s">
        <v>79</v>
      </c>
      <c r="E532" s="27" t="s">
        <v>80</v>
      </c>
      <c r="F532" s="27" t="s">
        <v>81</v>
      </c>
      <c r="G532" s="27" t="s">
        <v>197</v>
      </c>
      <c r="H532" s="27" t="s">
        <v>198</v>
      </c>
      <c r="I532" s="27" t="s">
        <v>88</v>
      </c>
      <c r="J532" s="27" t="s">
        <v>89</v>
      </c>
      <c r="K532" s="27" t="s">
        <v>244</v>
      </c>
      <c r="L532" s="27" t="s">
        <v>245</v>
      </c>
      <c r="M532" s="28"/>
      <c r="N532" s="28"/>
      <c r="O532" s="28"/>
    </row>
    <row r="533" spans="1:15">
      <c r="A533" t="s">
        <v>404</v>
      </c>
      <c r="B533" s="26" t="s">
        <v>407</v>
      </c>
      <c r="C533" s="26" t="s">
        <v>78</v>
      </c>
      <c r="D533" s="26" t="s">
        <v>79</v>
      </c>
      <c r="E533" s="27" t="s">
        <v>80</v>
      </c>
      <c r="F533" s="27" t="s">
        <v>81</v>
      </c>
      <c r="G533" s="27" t="s">
        <v>197</v>
      </c>
      <c r="H533" s="27" t="s">
        <v>198</v>
      </c>
      <c r="I533" s="27" t="s">
        <v>124</v>
      </c>
      <c r="J533" s="27" t="s">
        <v>125</v>
      </c>
      <c r="K533" s="27" t="s">
        <v>244</v>
      </c>
      <c r="L533" s="27" t="s">
        <v>245</v>
      </c>
      <c r="M533" s="28"/>
      <c r="N533" s="28"/>
      <c r="O533" s="28"/>
    </row>
    <row r="534" spans="1:15">
      <c r="A534" t="s">
        <v>404</v>
      </c>
      <c r="B534" s="26" t="s">
        <v>407</v>
      </c>
      <c r="C534" s="26" t="s">
        <v>78</v>
      </c>
      <c r="D534" s="26" t="s">
        <v>79</v>
      </c>
      <c r="E534" s="27" t="s">
        <v>80</v>
      </c>
      <c r="F534" s="27" t="s">
        <v>81</v>
      </c>
      <c r="G534" s="27" t="s">
        <v>197</v>
      </c>
      <c r="H534" s="27" t="s">
        <v>198</v>
      </c>
      <c r="I534" s="27" t="s">
        <v>90</v>
      </c>
      <c r="J534" s="27" t="s">
        <v>91</v>
      </c>
      <c r="K534" s="27" t="s">
        <v>244</v>
      </c>
      <c r="L534" s="27" t="s">
        <v>245</v>
      </c>
      <c r="M534" s="28"/>
      <c r="N534" s="28"/>
      <c r="O534" s="28"/>
    </row>
    <row r="535" spans="1:15">
      <c r="A535" t="s">
        <v>404</v>
      </c>
      <c r="B535" s="26" t="s">
        <v>407</v>
      </c>
      <c r="C535" s="26" t="s">
        <v>78</v>
      </c>
      <c r="D535" s="26" t="s">
        <v>79</v>
      </c>
      <c r="E535" s="27" t="s">
        <v>80</v>
      </c>
      <c r="F535" s="27" t="s">
        <v>81</v>
      </c>
      <c r="G535" s="27" t="s">
        <v>197</v>
      </c>
      <c r="H535" s="27" t="s">
        <v>198</v>
      </c>
      <c r="I535" s="27" t="s">
        <v>92</v>
      </c>
      <c r="J535" s="27" t="s">
        <v>93</v>
      </c>
      <c r="K535" s="27" t="s">
        <v>244</v>
      </c>
      <c r="L535" s="27" t="s">
        <v>245</v>
      </c>
      <c r="M535" s="28"/>
      <c r="N535" s="28"/>
      <c r="O535" s="28"/>
    </row>
    <row r="536" spans="1:15">
      <c r="A536" t="s">
        <v>404</v>
      </c>
      <c r="B536" s="26" t="s">
        <v>407</v>
      </c>
      <c r="C536" s="26" t="s">
        <v>78</v>
      </c>
      <c r="D536" s="26" t="s">
        <v>79</v>
      </c>
      <c r="E536" s="27" t="s">
        <v>80</v>
      </c>
      <c r="F536" s="27" t="s">
        <v>81</v>
      </c>
      <c r="G536" s="27" t="s">
        <v>197</v>
      </c>
      <c r="H536" s="27" t="s">
        <v>198</v>
      </c>
      <c r="I536" s="27" t="s">
        <v>187</v>
      </c>
      <c r="J536" s="27" t="s">
        <v>188</v>
      </c>
      <c r="K536" s="27" t="s">
        <v>244</v>
      </c>
      <c r="L536" s="27" t="s">
        <v>245</v>
      </c>
      <c r="M536" s="28"/>
      <c r="N536" s="28"/>
      <c r="O536" s="28"/>
    </row>
    <row r="537" spans="1:15">
      <c r="A537" t="s">
        <v>404</v>
      </c>
      <c r="B537" s="26" t="s">
        <v>407</v>
      </c>
      <c r="C537" s="26" t="s">
        <v>78</v>
      </c>
      <c r="D537" s="26" t="s">
        <v>79</v>
      </c>
      <c r="E537" s="27" t="s">
        <v>80</v>
      </c>
      <c r="F537" s="27" t="s">
        <v>81</v>
      </c>
      <c r="G537" s="27" t="s">
        <v>160</v>
      </c>
      <c r="H537" s="27" t="s">
        <v>161</v>
      </c>
      <c r="I537" s="27" t="s">
        <v>178</v>
      </c>
      <c r="J537" s="27" t="s">
        <v>179</v>
      </c>
      <c r="K537" s="27" t="s">
        <v>249</v>
      </c>
      <c r="L537" s="27" t="s">
        <v>250</v>
      </c>
      <c r="M537" s="28"/>
      <c r="N537" s="28"/>
      <c r="O537" s="28"/>
    </row>
    <row r="538" spans="1:15">
      <c r="A538" t="s">
        <v>404</v>
      </c>
      <c r="B538" s="26" t="s">
        <v>407</v>
      </c>
      <c r="C538" s="26" t="s">
        <v>78</v>
      </c>
      <c r="D538" s="26" t="s">
        <v>79</v>
      </c>
      <c r="E538" s="27" t="s">
        <v>80</v>
      </c>
      <c r="F538" s="27" t="s">
        <v>81</v>
      </c>
      <c r="G538" s="27" t="s">
        <v>160</v>
      </c>
      <c r="H538" s="27" t="s">
        <v>161</v>
      </c>
      <c r="I538" s="27" t="s">
        <v>164</v>
      </c>
      <c r="J538" s="27" t="s">
        <v>165</v>
      </c>
      <c r="K538" s="27" t="s">
        <v>249</v>
      </c>
      <c r="L538" s="27" t="s">
        <v>250</v>
      </c>
      <c r="M538" s="28"/>
      <c r="N538" s="28"/>
      <c r="O538" s="28"/>
    </row>
    <row r="539" spans="1:15">
      <c r="A539" t="s">
        <v>404</v>
      </c>
      <c r="B539" s="26" t="s">
        <v>407</v>
      </c>
      <c r="C539" s="26" t="s">
        <v>78</v>
      </c>
      <c r="D539" s="26" t="s">
        <v>79</v>
      </c>
      <c r="E539" s="27" t="s">
        <v>80</v>
      </c>
      <c r="F539" s="27" t="s">
        <v>81</v>
      </c>
      <c r="G539" s="27" t="s">
        <v>160</v>
      </c>
      <c r="H539" s="27" t="s">
        <v>161</v>
      </c>
      <c r="I539" s="27" t="s">
        <v>156</v>
      </c>
      <c r="J539" s="27" t="s">
        <v>157</v>
      </c>
      <c r="K539" s="27" t="s">
        <v>249</v>
      </c>
      <c r="L539" s="27" t="s">
        <v>250</v>
      </c>
      <c r="M539" s="28"/>
      <c r="N539" s="28"/>
      <c r="O539" s="28"/>
    </row>
    <row r="540" spans="1:15">
      <c r="A540" t="s">
        <v>404</v>
      </c>
      <c r="B540" s="26" t="s">
        <v>407</v>
      </c>
      <c r="C540" s="26" t="s">
        <v>78</v>
      </c>
      <c r="D540" s="26" t="s">
        <v>79</v>
      </c>
      <c r="E540" s="27" t="s">
        <v>80</v>
      </c>
      <c r="F540" s="27" t="s">
        <v>81</v>
      </c>
      <c r="G540" s="27" t="s">
        <v>160</v>
      </c>
      <c r="H540" s="27" t="s">
        <v>161</v>
      </c>
      <c r="I540" s="27" t="s">
        <v>100</v>
      </c>
      <c r="J540" s="27" t="s">
        <v>101</v>
      </c>
      <c r="K540" s="27" t="s">
        <v>249</v>
      </c>
      <c r="L540" s="27" t="s">
        <v>250</v>
      </c>
      <c r="M540" s="28"/>
      <c r="N540" s="28"/>
      <c r="O540" s="28"/>
    </row>
    <row r="541" spans="1:15">
      <c r="A541" t="s">
        <v>404</v>
      </c>
      <c r="B541" s="26" t="s">
        <v>407</v>
      </c>
      <c r="C541" s="26" t="s">
        <v>78</v>
      </c>
      <c r="D541" s="26" t="s">
        <v>79</v>
      </c>
      <c r="E541" s="27" t="s">
        <v>80</v>
      </c>
      <c r="F541" s="27" t="s">
        <v>81</v>
      </c>
      <c r="G541" s="27" t="s">
        <v>170</v>
      </c>
      <c r="H541" s="27" t="s">
        <v>171</v>
      </c>
      <c r="I541" s="27" t="s">
        <v>84</v>
      </c>
      <c r="J541" s="27" t="s">
        <v>85</v>
      </c>
      <c r="K541" s="27" t="s">
        <v>249</v>
      </c>
      <c r="L541" s="27" t="s">
        <v>250</v>
      </c>
      <c r="M541" s="28"/>
      <c r="N541" s="28"/>
      <c r="O541" s="28"/>
    </row>
    <row r="542" spans="1:15">
      <c r="A542" t="s">
        <v>404</v>
      </c>
      <c r="B542" s="26" t="s">
        <v>407</v>
      </c>
      <c r="C542" s="26" t="s">
        <v>78</v>
      </c>
      <c r="D542" s="26" t="s">
        <v>79</v>
      </c>
      <c r="E542" s="27" t="s">
        <v>80</v>
      </c>
      <c r="F542" s="27" t="s">
        <v>81</v>
      </c>
      <c r="G542" s="27" t="s">
        <v>170</v>
      </c>
      <c r="H542" s="27" t="s">
        <v>171</v>
      </c>
      <c r="I542" s="27" t="s">
        <v>231</v>
      </c>
      <c r="J542" s="27" t="s">
        <v>232</v>
      </c>
      <c r="K542" s="27" t="s">
        <v>249</v>
      </c>
      <c r="L542" s="27" t="s">
        <v>250</v>
      </c>
      <c r="M542" s="28"/>
      <c r="N542" s="28"/>
      <c r="O542" s="28"/>
    </row>
    <row r="543" spans="1:15">
      <c r="A543" t="s">
        <v>404</v>
      </c>
      <c r="B543" s="26" t="s">
        <v>407</v>
      </c>
      <c r="C543" s="26" t="s">
        <v>78</v>
      </c>
      <c r="D543" s="26" t="s">
        <v>79</v>
      </c>
      <c r="E543" s="27" t="s">
        <v>80</v>
      </c>
      <c r="F543" s="27" t="s">
        <v>81</v>
      </c>
      <c r="G543" s="27" t="s">
        <v>170</v>
      </c>
      <c r="H543" s="27" t="s">
        <v>171</v>
      </c>
      <c r="I543" s="27" t="s">
        <v>90</v>
      </c>
      <c r="J543" s="27" t="s">
        <v>91</v>
      </c>
      <c r="K543" s="27" t="s">
        <v>249</v>
      </c>
      <c r="L543" s="27" t="s">
        <v>250</v>
      </c>
      <c r="M543" s="28"/>
      <c r="N543" s="28"/>
      <c r="O543" s="28"/>
    </row>
    <row r="544" spans="1:15">
      <c r="A544" t="s">
        <v>404</v>
      </c>
      <c r="B544" s="26" t="s">
        <v>407</v>
      </c>
      <c r="C544" s="26" t="s">
        <v>78</v>
      </c>
      <c r="D544" s="26" t="s">
        <v>79</v>
      </c>
      <c r="E544" s="27" t="s">
        <v>80</v>
      </c>
      <c r="F544" s="27" t="s">
        <v>81</v>
      </c>
      <c r="G544" s="27" t="s">
        <v>170</v>
      </c>
      <c r="H544" s="27" t="s">
        <v>171</v>
      </c>
      <c r="I544" s="27" t="s">
        <v>92</v>
      </c>
      <c r="J544" s="27" t="s">
        <v>93</v>
      </c>
      <c r="K544" s="27" t="s">
        <v>249</v>
      </c>
      <c r="L544" s="27" t="s">
        <v>250</v>
      </c>
      <c r="M544" s="28"/>
      <c r="N544" s="28"/>
      <c r="O544" s="28"/>
    </row>
    <row r="545" spans="1:15">
      <c r="A545" t="s">
        <v>404</v>
      </c>
      <c r="B545" s="26" t="s">
        <v>407</v>
      </c>
      <c r="C545" s="26" t="s">
        <v>78</v>
      </c>
      <c r="D545" s="26" t="s">
        <v>79</v>
      </c>
      <c r="E545" s="27" t="s">
        <v>80</v>
      </c>
      <c r="F545" s="27" t="s">
        <v>81</v>
      </c>
      <c r="G545" s="27" t="s">
        <v>170</v>
      </c>
      <c r="H545" s="27" t="s">
        <v>171</v>
      </c>
      <c r="I545" s="27" t="s">
        <v>134</v>
      </c>
      <c r="J545" s="27" t="s">
        <v>135</v>
      </c>
      <c r="K545" s="27" t="s">
        <v>249</v>
      </c>
      <c r="L545" s="27" t="s">
        <v>250</v>
      </c>
      <c r="M545" s="28"/>
      <c r="N545" s="28"/>
      <c r="O545" s="28"/>
    </row>
    <row r="546" spans="1:15">
      <c r="A546" t="s">
        <v>404</v>
      </c>
      <c r="B546" s="26" t="s">
        <v>407</v>
      </c>
      <c r="C546" s="26" t="s">
        <v>78</v>
      </c>
      <c r="D546" s="26" t="s">
        <v>79</v>
      </c>
      <c r="E546" s="27" t="s">
        <v>80</v>
      </c>
      <c r="F546" s="27" t="s">
        <v>81</v>
      </c>
      <c r="G546" s="27" t="s">
        <v>170</v>
      </c>
      <c r="H546" s="27" t="s">
        <v>171</v>
      </c>
      <c r="I546" s="27" t="s">
        <v>94</v>
      </c>
      <c r="J546" s="27" t="s">
        <v>95</v>
      </c>
      <c r="K546" s="27" t="s">
        <v>249</v>
      </c>
      <c r="L546" s="27" t="s">
        <v>250</v>
      </c>
      <c r="M546" s="28"/>
      <c r="N546" s="28"/>
      <c r="O546" s="28"/>
    </row>
    <row r="547" spans="1:15">
      <c r="A547" t="s">
        <v>404</v>
      </c>
      <c r="B547" s="26" t="s">
        <v>407</v>
      </c>
      <c r="C547" s="26" t="s">
        <v>78</v>
      </c>
      <c r="D547" s="26" t="s">
        <v>79</v>
      </c>
      <c r="E547" s="27" t="s">
        <v>80</v>
      </c>
      <c r="F547" s="27" t="s">
        <v>81</v>
      </c>
      <c r="G547" s="27" t="s">
        <v>170</v>
      </c>
      <c r="H547" s="27" t="s">
        <v>171</v>
      </c>
      <c r="I547" s="27" t="s">
        <v>172</v>
      </c>
      <c r="J547" s="27" t="s">
        <v>173</v>
      </c>
      <c r="K547" s="27" t="s">
        <v>249</v>
      </c>
      <c r="L547" s="27" t="s">
        <v>250</v>
      </c>
      <c r="M547" s="28"/>
      <c r="N547" s="28"/>
      <c r="O547" s="28"/>
    </row>
    <row r="548" spans="1:15">
      <c r="A548" t="s">
        <v>404</v>
      </c>
      <c r="B548" s="26" t="s">
        <v>407</v>
      </c>
      <c r="C548" s="26" t="s">
        <v>78</v>
      </c>
      <c r="D548" s="26" t="s">
        <v>79</v>
      </c>
      <c r="E548" s="27" t="s">
        <v>80</v>
      </c>
      <c r="F548" s="27" t="s">
        <v>81</v>
      </c>
      <c r="G548" s="27" t="s">
        <v>170</v>
      </c>
      <c r="H548" s="27" t="s">
        <v>171</v>
      </c>
      <c r="I548" s="27" t="s">
        <v>233</v>
      </c>
      <c r="J548" s="27" t="s">
        <v>234</v>
      </c>
      <c r="K548" s="27" t="s">
        <v>249</v>
      </c>
      <c r="L548" s="27" t="s">
        <v>250</v>
      </c>
      <c r="M548" s="28"/>
      <c r="N548" s="28"/>
      <c r="O548" s="28"/>
    </row>
    <row r="549" spans="1:15">
      <c r="A549" t="s">
        <v>404</v>
      </c>
      <c r="B549" s="26" t="s">
        <v>407</v>
      </c>
      <c r="C549" s="26" t="s">
        <v>78</v>
      </c>
      <c r="D549" s="26" t="s">
        <v>79</v>
      </c>
      <c r="E549" s="27" t="s">
        <v>80</v>
      </c>
      <c r="F549" s="27" t="s">
        <v>81</v>
      </c>
      <c r="G549" s="27" t="s">
        <v>170</v>
      </c>
      <c r="H549" s="27" t="s">
        <v>171</v>
      </c>
      <c r="I549" s="27" t="s">
        <v>136</v>
      </c>
      <c r="J549" s="27" t="s">
        <v>137</v>
      </c>
      <c r="K549" s="27" t="s">
        <v>249</v>
      </c>
      <c r="L549" s="27" t="s">
        <v>250</v>
      </c>
      <c r="M549" s="28"/>
      <c r="N549" s="28"/>
      <c r="O549" s="28"/>
    </row>
    <row r="550" spans="1:15">
      <c r="A550" t="s">
        <v>404</v>
      </c>
      <c r="B550" s="26" t="s">
        <v>407</v>
      </c>
      <c r="C550" s="26" t="s">
        <v>78</v>
      </c>
      <c r="D550" s="26" t="s">
        <v>79</v>
      </c>
      <c r="E550" s="27" t="s">
        <v>80</v>
      </c>
      <c r="F550" s="27" t="s">
        <v>81</v>
      </c>
      <c r="G550" s="27" t="s">
        <v>170</v>
      </c>
      <c r="H550" s="27" t="s">
        <v>171</v>
      </c>
      <c r="I550" s="27" t="s">
        <v>154</v>
      </c>
      <c r="J550" s="27" t="s">
        <v>155</v>
      </c>
      <c r="K550" s="27" t="s">
        <v>249</v>
      </c>
      <c r="L550" s="27" t="s">
        <v>250</v>
      </c>
      <c r="M550" s="28"/>
      <c r="N550" s="28"/>
      <c r="O550" s="28"/>
    </row>
    <row r="551" spans="1:15">
      <c r="A551" t="s">
        <v>404</v>
      </c>
      <c r="B551" s="26" t="s">
        <v>407</v>
      </c>
      <c r="C551" s="26" t="s">
        <v>78</v>
      </c>
      <c r="D551" s="26" t="s">
        <v>79</v>
      </c>
      <c r="E551" s="27" t="s">
        <v>80</v>
      </c>
      <c r="F551" s="27" t="s">
        <v>81</v>
      </c>
      <c r="G551" s="27" t="s">
        <v>170</v>
      </c>
      <c r="H551" s="27" t="s">
        <v>171</v>
      </c>
      <c r="I551" s="27" t="s">
        <v>164</v>
      </c>
      <c r="J551" s="27" t="s">
        <v>165</v>
      </c>
      <c r="K551" s="27" t="s">
        <v>249</v>
      </c>
      <c r="L551" s="27" t="s">
        <v>250</v>
      </c>
      <c r="M551" s="28"/>
      <c r="N551" s="28"/>
      <c r="O551" s="28"/>
    </row>
    <row r="552" spans="1:15">
      <c r="A552" t="s">
        <v>404</v>
      </c>
      <c r="B552" s="26" t="s">
        <v>407</v>
      </c>
      <c r="C552" s="26" t="s">
        <v>78</v>
      </c>
      <c r="D552" s="26" t="s">
        <v>79</v>
      </c>
      <c r="E552" s="27" t="s">
        <v>80</v>
      </c>
      <c r="F552" s="27" t="s">
        <v>81</v>
      </c>
      <c r="G552" s="27" t="s">
        <v>170</v>
      </c>
      <c r="H552" s="27" t="s">
        <v>171</v>
      </c>
      <c r="I552" s="27" t="s">
        <v>180</v>
      </c>
      <c r="J552" s="27" t="s">
        <v>181</v>
      </c>
      <c r="K552" s="27" t="s">
        <v>249</v>
      </c>
      <c r="L552" s="27" t="s">
        <v>250</v>
      </c>
      <c r="M552" s="28"/>
      <c r="N552" s="28"/>
      <c r="O552" s="28"/>
    </row>
    <row r="553" spans="1:15">
      <c r="A553" t="s">
        <v>404</v>
      </c>
      <c r="B553" s="26" t="s">
        <v>407</v>
      </c>
      <c r="C553" s="26" t="s">
        <v>78</v>
      </c>
      <c r="D553" s="26" t="s">
        <v>79</v>
      </c>
      <c r="E553" s="27" t="s">
        <v>80</v>
      </c>
      <c r="F553" s="27" t="s">
        <v>81</v>
      </c>
      <c r="G553" s="27" t="s">
        <v>170</v>
      </c>
      <c r="H553" s="27" t="s">
        <v>171</v>
      </c>
      <c r="I553" s="27" t="s">
        <v>182</v>
      </c>
      <c r="J553" s="27" t="s">
        <v>183</v>
      </c>
      <c r="K553" s="27" t="s">
        <v>249</v>
      </c>
      <c r="L553" s="27" t="s">
        <v>250</v>
      </c>
      <c r="M553" s="28"/>
      <c r="N553" s="28"/>
      <c r="O553" s="28"/>
    </row>
    <row r="554" spans="1:15">
      <c r="A554" t="s">
        <v>404</v>
      </c>
      <c r="B554" s="26" t="s">
        <v>407</v>
      </c>
      <c r="C554" s="26" t="s">
        <v>78</v>
      </c>
      <c r="D554" s="26" t="s">
        <v>79</v>
      </c>
      <c r="E554" s="27" t="s">
        <v>80</v>
      </c>
      <c r="F554" s="27" t="s">
        <v>81</v>
      </c>
      <c r="G554" s="27" t="s">
        <v>170</v>
      </c>
      <c r="H554" s="27" t="s">
        <v>171</v>
      </c>
      <c r="I554" s="27" t="s">
        <v>156</v>
      </c>
      <c r="J554" s="27" t="s">
        <v>157</v>
      </c>
      <c r="K554" s="27" t="s">
        <v>249</v>
      </c>
      <c r="L554" s="27" t="s">
        <v>250</v>
      </c>
      <c r="M554" s="28"/>
      <c r="N554" s="28"/>
      <c r="O554" s="28"/>
    </row>
    <row r="555" spans="1:15">
      <c r="A555" t="s">
        <v>404</v>
      </c>
      <c r="B555" s="26" t="s">
        <v>407</v>
      </c>
      <c r="C555" s="26" t="s">
        <v>78</v>
      </c>
      <c r="D555" s="26" t="s">
        <v>79</v>
      </c>
      <c r="E555" s="27" t="s">
        <v>80</v>
      </c>
      <c r="F555" s="27" t="s">
        <v>81</v>
      </c>
      <c r="G555" s="27" t="s">
        <v>170</v>
      </c>
      <c r="H555" s="27" t="s">
        <v>171</v>
      </c>
      <c r="I555" s="27" t="s">
        <v>132</v>
      </c>
      <c r="J555" s="27" t="s">
        <v>133</v>
      </c>
      <c r="K555" s="27" t="s">
        <v>249</v>
      </c>
      <c r="L555" s="27" t="s">
        <v>250</v>
      </c>
      <c r="M555" s="28"/>
      <c r="N555" s="28"/>
      <c r="O555" s="28"/>
    </row>
    <row r="556" spans="1:15">
      <c r="A556" t="s">
        <v>404</v>
      </c>
      <c r="B556" s="26" t="s">
        <v>407</v>
      </c>
      <c r="C556" s="26" t="s">
        <v>78</v>
      </c>
      <c r="D556" s="26" t="s">
        <v>79</v>
      </c>
      <c r="E556" s="27" t="s">
        <v>80</v>
      </c>
      <c r="F556" s="27" t="s">
        <v>81</v>
      </c>
      <c r="G556" s="27" t="s">
        <v>170</v>
      </c>
      <c r="H556" s="27" t="s">
        <v>171</v>
      </c>
      <c r="I556" s="27" t="s">
        <v>158</v>
      </c>
      <c r="J556" s="27" t="s">
        <v>159</v>
      </c>
      <c r="K556" s="27" t="s">
        <v>249</v>
      </c>
      <c r="L556" s="27" t="s">
        <v>250</v>
      </c>
      <c r="M556" s="28"/>
      <c r="N556" s="28"/>
      <c r="O556" s="28"/>
    </row>
    <row r="557" spans="1:15">
      <c r="A557" t="s">
        <v>404</v>
      </c>
      <c r="B557" s="26" t="s">
        <v>407</v>
      </c>
      <c r="C557" s="26" t="s">
        <v>78</v>
      </c>
      <c r="D557" s="26" t="s">
        <v>79</v>
      </c>
      <c r="E557" s="27" t="s">
        <v>80</v>
      </c>
      <c r="F557" s="27" t="s">
        <v>81</v>
      </c>
      <c r="G557" s="27" t="s">
        <v>170</v>
      </c>
      <c r="H557" s="27" t="s">
        <v>171</v>
      </c>
      <c r="I557" s="27" t="s">
        <v>199</v>
      </c>
      <c r="J557" s="27" t="s">
        <v>200</v>
      </c>
      <c r="K557" s="27" t="s">
        <v>249</v>
      </c>
      <c r="L557" s="27" t="s">
        <v>250</v>
      </c>
      <c r="M557" s="28"/>
      <c r="N557" s="28"/>
      <c r="O557" s="28"/>
    </row>
    <row r="558" spans="1:15">
      <c r="A558" t="s">
        <v>404</v>
      </c>
      <c r="B558" s="26" t="s">
        <v>407</v>
      </c>
      <c r="C558" s="26" t="s">
        <v>78</v>
      </c>
      <c r="D558" s="26" t="s">
        <v>79</v>
      </c>
      <c r="E558" s="27" t="s">
        <v>80</v>
      </c>
      <c r="F558" s="27" t="s">
        <v>81</v>
      </c>
      <c r="G558" s="27" t="s">
        <v>170</v>
      </c>
      <c r="H558" s="27" t="s">
        <v>171</v>
      </c>
      <c r="I558" s="27" t="s">
        <v>116</v>
      </c>
      <c r="J558" s="27" t="s">
        <v>117</v>
      </c>
      <c r="K558" s="27" t="s">
        <v>249</v>
      </c>
      <c r="L558" s="27" t="s">
        <v>250</v>
      </c>
      <c r="M558" s="28"/>
      <c r="N558" s="28"/>
      <c r="O558" s="28"/>
    </row>
    <row r="559" spans="1:15">
      <c r="A559" t="s">
        <v>404</v>
      </c>
      <c r="B559" s="26" t="s">
        <v>407</v>
      </c>
      <c r="C559" s="26" t="s">
        <v>78</v>
      </c>
      <c r="D559" s="26" t="s">
        <v>79</v>
      </c>
      <c r="E559" s="27" t="s">
        <v>80</v>
      </c>
      <c r="F559" s="27" t="s">
        <v>81</v>
      </c>
      <c r="G559" s="27" t="s">
        <v>170</v>
      </c>
      <c r="H559" s="27" t="s">
        <v>171</v>
      </c>
      <c r="I559" s="27" t="s">
        <v>144</v>
      </c>
      <c r="J559" s="27" t="s">
        <v>145</v>
      </c>
      <c r="K559" s="27" t="s">
        <v>249</v>
      </c>
      <c r="L559" s="27" t="s">
        <v>250</v>
      </c>
      <c r="M559" s="28"/>
      <c r="N559" s="28"/>
      <c r="O559" s="28"/>
    </row>
    <row r="560" spans="1:15">
      <c r="A560" t="s">
        <v>404</v>
      </c>
      <c r="B560" s="26" t="s">
        <v>407</v>
      </c>
      <c r="C560" s="26" t="s">
        <v>78</v>
      </c>
      <c r="D560" s="26" t="s">
        <v>79</v>
      </c>
      <c r="E560" s="27" t="s">
        <v>80</v>
      </c>
      <c r="F560" s="27" t="s">
        <v>81</v>
      </c>
      <c r="G560" s="27" t="s">
        <v>170</v>
      </c>
      <c r="H560" s="27" t="s">
        <v>171</v>
      </c>
      <c r="I560" s="27" t="s">
        <v>146</v>
      </c>
      <c r="J560" s="27" t="s">
        <v>147</v>
      </c>
      <c r="K560" s="27" t="s">
        <v>249</v>
      </c>
      <c r="L560" s="27" t="s">
        <v>250</v>
      </c>
      <c r="M560" s="28"/>
      <c r="N560" s="28"/>
      <c r="O560" s="28"/>
    </row>
    <row r="561" spans="1:15">
      <c r="A561" t="s">
        <v>404</v>
      </c>
      <c r="B561" s="26" t="s">
        <v>407</v>
      </c>
      <c r="C561" s="26" t="s">
        <v>78</v>
      </c>
      <c r="D561" s="26" t="s">
        <v>79</v>
      </c>
      <c r="E561" s="27" t="s">
        <v>80</v>
      </c>
      <c r="F561" s="27" t="s">
        <v>81</v>
      </c>
      <c r="G561" s="27" t="s">
        <v>170</v>
      </c>
      <c r="H561" s="27" t="s">
        <v>171</v>
      </c>
      <c r="I561" s="27" t="s">
        <v>98</v>
      </c>
      <c r="J561" s="27" t="s">
        <v>99</v>
      </c>
      <c r="K561" s="27" t="s">
        <v>249</v>
      </c>
      <c r="L561" s="27" t="s">
        <v>250</v>
      </c>
      <c r="M561" s="28"/>
      <c r="N561" s="28"/>
      <c r="O561" s="28"/>
    </row>
    <row r="562" spans="1:15">
      <c r="A562" t="s">
        <v>404</v>
      </c>
      <c r="B562" s="26" t="s">
        <v>407</v>
      </c>
      <c r="C562" s="26" t="s">
        <v>78</v>
      </c>
      <c r="D562" s="26" t="s">
        <v>79</v>
      </c>
      <c r="E562" s="27" t="s">
        <v>80</v>
      </c>
      <c r="F562" s="27" t="s">
        <v>81</v>
      </c>
      <c r="G562" s="27" t="s">
        <v>170</v>
      </c>
      <c r="H562" s="27" t="s">
        <v>171</v>
      </c>
      <c r="I562" s="27" t="s">
        <v>104</v>
      </c>
      <c r="J562" s="27" t="s">
        <v>105</v>
      </c>
      <c r="K562" s="27" t="s">
        <v>249</v>
      </c>
      <c r="L562" s="27" t="s">
        <v>250</v>
      </c>
      <c r="M562" s="28"/>
      <c r="N562" s="28"/>
      <c r="O562" s="28"/>
    </row>
    <row r="563" spans="1:15">
      <c r="A563" t="s">
        <v>404</v>
      </c>
      <c r="B563" s="26" t="s">
        <v>407</v>
      </c>
      <c r="C563" s="26" t="s">
        <v>78</v>
      </c>
      <c r="D563" s="26" t="s">
        <v>79</v>
      </c>
      <c r="E563" s="27" t="s">
        <v>80</v>
      </c>
      <c r="F563" s="27" t="s">
        <v>81</v>
      </c>
      <c r="G563" s="27" t="s">
        <v>170</v>
      </c>
      <c r="H563" s="27" t="s">
        <v>171</v>
      </c>
      <c r="I563" s="27" t="s">
        <v>142</v>
      </c>
      <c r="J563" s="27" t="s">
        <v>143</v>
      </c>
      <c r="K563" s="27" t="s">
        <v>249</v>
      </c>
      <c r="L563" s="27" t="s">
        <v>250</v>
      </c>
      <c r="M563" s="28"/>
      <c r="N563" s="28"/>
      <c r="O563" s="28"/>
    </row>
    <row r="564" spans="1:15">
      <c r="A564" t="s">
        <v>404</v>
      </c>
      <c r="B564" s="26" t="s">
        <v>407</v>
      </c>
      <c r="C564" s="26" t="s">
        <v>78</v>
      </c>
      <c r="D564" s="26" t="s">
        <v>79</v>
      </c>
      <c r="E564" s="27" t="s">
        <v>80</v>
      </c>
      <c r="F564" s="27" t="s">
        <v>81</v>
      </c>
      <c r="G564" s="27" t="s">
        <v>170</v>
      </c>
      <c r="H564" s="27" t="s">
        <v>171</v>
      </c>
      <c r="I564" s="27" t="s">
        <v>174</v>
      </c>
      <c r="J564" s="27" t="s">
        <v>175</v>
      </c>
      <c r="K564" s="27" t="s">
        <v>249</v>
      </c>
      <c r="L564" s="27" t="s">
        <v>250</v>
      </c>
      <c r="M564" s="28"/>
      <c r="N564" s="28"/>
      <c r="O564" s="28"/>
    </row>
    <row r="565" spans="1:15">
      <c r="A565" t="s">
        <v>404</v>
      </c>
      <c r="B565" s="26" t="s">
        <v>407</v>
      </c>
      <c r="C565" s="26" t="s">
        <v>78</v>
      </c>
      <c r="D565" s="26" t="s">
        <v>79</v>
      </c>
      <c r="E565" s="27" t="s">
        <v>80</v>
      </c>
      <c r="F565" s="27" t="s">
        <v>81</v>
      </c>
      <c r="G565" s="27" t="s">
        <v>170</v>
      </c>
      <c r="H565" s="27" t="s">
        <v>171</v>
      </c>
      <c r="I565" s="27" t="s">
        <v>114</v>
      </c>
      <c r="J565" s="27" t="s">
        <v>115</v>
      </c>
      <c r="K565" s="27" t="s">
        <v>249</v>
      </c>
      <c r="L565" s="27" t="s">
        <v>250</v>
      </c>
      <c r="M565" s="28"/>
      <c r="N565" s="28"/>
      <c r="O565" s="28"/>
    </row>
    <row r="566" spans="1:15">
      <c r="A566" t="s">
        <v>404</v>
      </c>
      <c r="B566" s="26" t="s">
        <v>407</v>
      </c>
      <c r="C566" s="26" t="s">
        <v>78</v>
      </c>
      <c r="D566" s="26" t="s">
        <v>79</v>
      </c>
      <c r="E566" s="27" t="s">
        <v>80</v>
      </c>
      <c r="F566" s="27" t="s">
        <v>81</v>
      </c>
      <c r="G566" s="27" t="s">
        <v>170</v>
      </c>
      <c r="H566" s="27" t="s">
        <v>171</v>
      </c>
      <c r="I566" s="27" t="s">
        <v>207</v>
      </c>
      <c r="J566" s="27" t="s">
        <v>208</v>
      </c>
      <c r="K566" s="27" t="s">
        <v>249</v>
      </c>
      <c r="L566" s="27" t="s">
        <v>250</v>
      </c>
      <c r="M566" s="28"/>
      <c r="N566" s="28"/>
      <c r="O566" s="28"/>
    </row>
    <row r="567" spans="1:15">
      <c r="A567" t="s">
        <v>404</v>
      </c>
      <c r="B567" s="26" t="s">
        <v>407</v>
      </c>
      <c r="C567" s="26" t="s">
        <v>78</v>
      </c>
      <c r="D567" s="26" t="s">
        <v>79</v>
      </c>
      <c r="E567" s="27" t="s">
        <v>80</v>
      </c>
      <c r="F567" s="27" t="s">
        <v>81</v>
      </c>
      <c r="G567" s="27" t="s">
        <v>170</v>
      </c>
      <c r="H567" s="27" t="s">
        <v>171</v>
      </c>
      <c r="I567" s="27" t="s">
        <v>168</v>
      </c>
      <c r="J567" s="27" t="s">
        <v>169</v>
      </c>
      <c r="K567" s="27" t="s">
        <v>249</v>
      </c>
      <c r="L567" s="27" t="s">
        <v>250</v>
      </c>
      <c r="M567" s="28"/>
      <c r="N567" s="28"/>
      <c r="O567" s="28"/>
    </row>
    <row r="568" spans="1:15">
      <c r="A568" t="s">
        <v>404</v>
      </c>
      <c r="B568" s="26" t="s">
        <v>407</v>
      </c>
      <c r="C568" s="26" t="s">
        <v>78</v>
      </c>
      <c r="D568" s="26" t="s">
        <v>79</v>
      </c>
      <c r="E568" s="27" t="s">
        <v>80</v>
      </c>
      <c r="F568" s="27" t="s">
        <v>81</v>
      </c>
      <c r="G568" s="27" t="s">
        <v>170</v>
      </c>
      <c r="H568" s="27" t="s">
        <v>171</v>
      </c>
      <c r="I568" s="27" t="s">
        <v>191</v>
      </c>
      <c r="J568" s="27" t="s">
        <v>192</v>
      </c>
      <c r="K568" s="27" t="s">
        <v>249</v>
      </c>
      <c r="L568" s="27" t="s">
        <v>250</v>
      </c>
      <c r="M568" s="28"/>
      <c r="N568" s="28"/>
      <c r="O568" s="28"/>
    </row>
    <row r="569" spans="1:15">
      <c r="A569" t="s">
        <v>404</v>
      </c>
      <c r="B569" s="26" t="s">
        <v>407</v>
      </c>
      <c r="C569" s="26" t="s">
        <v>78</v>
      </c>
      <c r="D569" s="26" t="s">
        <v>79</v>
      </c>
      <c r="E569" s="27" t="s">
        <v>80</v>
      </c>
      <c r="F569" s="27" t="s">
        <v>81</v>
      </c>
      <c r="G569" s="27" t="s">
        <v>170</v>
      </c>
      <c r="H569" s="27" t="s">
        <v>171</v>
      </c>
      <c r="I569" s="27" t="s">
        <v>223</v>
      </c>
      <c r="J569" s="27" t="s">
        <v>224</v>
      </c>
      <c r="K569" s="27" t="s">
        <v>249</v>
      </c>
      <c r="L569" s="27" t="s">
        <v>250</v>
      </c>
      <c r="M569" s="28"/>
      <c r="N569" s="28"/>
      <c r="O569" s="28"/>
    </row>
    <row r="570" spans="1:15">
      <c r="A570" t="s">
        <v>404</v>
      </c>
      <c r="B570" s="26" t="s">
        <v>407</v>
      </c>
      <c r="C570" s="26" t="s">
        <v>78</v>
      </c>
      <c r="D570" s="26" t="s">
        <v>79</v>
      </c>
      <c r="E570" s="27" t="s">
        <v>80</v>
      </c>
      <c r="F570" s="27" t="s">
        <v>81</v>
      </c>
      <c r="G570" s="27" t="s">
        <v>170</v>
      </c>
      <c r="H570" s="27" t="s">
        <v>171</v>
      </c>
      <c r="I570" s="27" t="s">
        <v>251</v>
      </c>
      <c r="J570" s="27" t="s">
        <v>252</v>
      </c>
      <c r="K570" s="27" t="s">
        <v>249</v>
      </c>
      <c r="L570" s="27" t="s">
        <v>250</v>
      </c>
      <c r="M570" s="28"/>
      <c r="N570" s="28"/>
      <c r="O570" s="28"/>
    </row>
    <row r="571" spans="1:15">
      <c r="A571" t="s">
        <v>404</v>
      </c>
      <c r="B571" s="26" t="s">
        <v>407</v>
      </c>
      <c r="C571" s="26" t="s">
        <v>78</v>
      </c>
      <c r="D571" s="26" t="s">
        <v>79</v>
      </c>
      <c r="E571" s="27" t="s">
        <v>80</v>
      </c>
      <c r="F571" s="27" t="s">
        <v>81</v>
      </c>
      <c r="G571" s="27" t="s">
        <v>150</v>
      </c>
      <c r="H571" s="27" t="s">
        <v>151</v>
      </c>
      <c r="I571" s="27" t="s">
        <v>84</v>
      </c>
      <c r="J571" s="27" t="s">
        <v>85</v>
      </c>
      <c r="K571" s="27" t="s">
        <v>249</v>
      </c>
      <c r="L571" s="27" t="s">
        <v>250</v>
      </c>
      <c r="M571" s="28"/>
      <c r="N571" s="28"/>
      <c r="O571" s="28"/>
    </row>
    <row r="572" spans="1:15">
      <c r="A572" t="s">
        <v>404</v>
      </c>
      <c r="B572" s="26" t="s">
        <v>407</v>
      </c>
      <c r="C572" s="26" t="s">
        <v>78</v>
      </c>
      <c r="D572" s="26" t="s">
        <v>79</v>
      </c>
      <c r="E572" s="27" t="s">
        <v>80</v>
      </c>
      <c r="F572" s="27" t="s">
        <v>81</v>
      </c>
      <c r="G572" s="27" t="s">
        <v>150</v>
      </c>
      <c r="H572" s="27" t="s">
        <v>151</v>
      </c>
      <c r="I572" s="27" t="s">
        <v>231</v>
      </c>
      <c r="J572" s="27" t="s">
        <v>232</v>
      </c>
      <c r="K572" s="27" t="s">
        <v>249</v>
      </c>
      <c r="L572" s="27" t="s">
        <v>250</v>
      </c>
      <c r="M572" s="28"/>
      <c r="N572" s="28"/>
      <c r="O572" s="28"/>
    </row>
    <row r="573" spans="1:15">
      <c r="A573" t="s">
        <v>404</v>
      </c>
      <c r="B573" s="26" t="s">
        <v>407</v>
      </c>
      <c r="C573" s="26" t="s">
        <v>78</v>
      </c>
      <c r="D573" s="26" t="s">
        <v>79</v>
      </c>
      <c r="E573" s="27" t="s">
        <v>80</v>
      </c>
      <c r="F573" s="27" t="s">
        <v>81</v>
      </c>
      <c r="G573" s="27" t="s">
        <v>150</v>
      </c>
      <c r="H573" s="27" t="s">
        <v>151</v>
      </c>
      <c r="I573" s="27" t="s">
        <v>88</v>
      </c>
      <c r="J573" s="27" t="s">
        <v>89</v>
      </c>
      <c r="K573" s="27" t="s">
        <v>249</v>
      </c>
      <c r="L573" s="27" t="s">
        <v>250</v>
      </c>
      <c r="M573" s="28"/>
      <c r="N573" s="28"/>
      <c r="O573" s="28"/>
    </row>
    <row r="574" spans="1:15">
      <c r="A574" t="s">
        <v>404</v>
      </c>
      <c r="B574" s="26" t="s">
        <v>407</v>
      </c>
      <c r="C574" s="26" t="s">
        <v>78</v>
      </c>
      <c r="D574" s="26" t="s">
        <v>79</v>
      </c>
      <c r="E574" s="27" t="s">
        <v>80</v>
      </c>
      <c r="F574" s="27" t="s">
        <v>81</v>
      </c>
      <c r="G574" s="27" t="s">
        <v>150</v>
      </c>
      <c r="H574" s="27" t="s">
        <v>151</v>
      </c>
      <c r="I574" s="27" t="s">
        <v>90</v>
      </c>
      <c r="J574" s="27" t="s">
        <v>91</v>
      </c>
      <c r="K574" s="27" t="s">
        <v>249</v>
      </c>
      <c r="L574" s="27" t="s">
        <v>250</v>
      </c>
      <c r="M574" s="28"/>
      <c r="N574" s="28"/>
      <c r="O574" s="28"/>
    </row>
    <row r="575" spans="1:15">
      <c r="A575" t="s">
        <v>404</v>
      </c>
      <c r="B575" s="26" t="s">
        <v>407</v>
      </c>
      <c r="C575" s="26" t="s">
        <v>78</v>
      </c>
      <c r="D575" s="26" t="s">
        <v>79</v>
      </c>
      <c r="E575" s="27" t="s">
        <v>80</v>
      </c>
      <c r="F575" s="27" t="s">
        <v>81</v>
      </c>
      <c r="G575" s="27" t="s">
        <v>150</v>
      </c>
      <c r="H575" s="27" t="s">
        <v>151</v>
      </c>
      <c r="I575" s="27" t="s">
        <v>92</v>
      </c>
      <c r="J575" s="27" t="s">
        <v>93</v>
      </c>
      <c r="K575" s="27" t="s">
        <v>249</v>
      </c>
      <c r="L575" s="27" t="s">
        <v>250</v>
      </c>
      <c r="M575" s="28"/>
      <c r="N575" s="28"/>
      <c r="O575" s="28"/>
    </row>
    <row r="576" spans="1:15">
      <c r="A576" t="s">
        <v>404</v>
      </c>
      <c r="B576" s="26" t="s">
        <v>407</v>
      </c>
      <c r="C576" s="26" t="s">
        <v>78</v>
      </c>
      <c r="D576" s="26" t="s">
        <v>79</v>
      </c>
      <c r="E576" s="27" t="s">
        <v>80</v>
      </c>
      <c r="F576" s="27" t="s">
        <v>81</v>
      </c>
      <c r="G576" s="27" t="s">
        <v>150</v>
      </c>
      <c r="H576" s="27" t="s">
        <v>151</v>
      </c>
      <c r="I576" s="27" t="s">
        <v>134</v>
      </c>
      <c r="J576" s="27" t="s">
        <v>135</v>
      </c>
      <c r="K576" s="27" t="s">
        <v>249</v>
      </c>
      <c r="L576" s="27" t="s">
        <v>250</v>
      </c>
      <c r="M576" s="28"/>
      <c r="N576" s="28"/>
      <c r="O576" s="28"/>
    </row>
    <row r="577" spans="1:15">
      <c r="A577" t="s">
        <v>404</v>
      </c>
      <c r="B577" s="26" t="s">
        <v>407</v>
      </c>
      <c r="C577" s="26" t="s">
        <v>78</v>
      </c>
      <c r="D577" s="26" t="s">
        <v>79</v>
      </c>
      <c r="E577" s="27" t="s">
        <v>80</v>
      </c>
      <c r="F577" s="27" t="s">
        <v>81</v>
      </c>
      <c r="G577" s="27" t="s">
        <v>150</v>
      </c>
      <c r="H577" s="27" t="s">
        <v>151</v>
      </c>
      <c r="I577" s="27" t="s">
        <v>94</v>
      </c>
      <c r="J577" s="27" t="s">
        <v>95</v>
      </c>
      <c r="K577" s="27" t="s">
        <v>249</v>
      </c>
      <c r="L577" s="27" t="s">
        <v>250</v>
      </c>
      <c r="M577" s="28"/>
      <c r="N577" s="28"/>
      <c r="O577" s="28"/>
    </row>
    <row r="578" spans="1:15">
      <c r="A578" t="s">
        <v>404</v>
      </c>
      <c r="B578" s="26" t="s">
        <v>407</v>
      </c>
      <c r="C578" s="26" t="s">
        <v>78</v>
      </c>
      <c r="D578" s="26" t="s">
        <v>79</v>
      </c>
      <c r="E578" s="27" t="s">
        <v>80</v>
      </c>
      <c r="F578" s="27" t="s">
        <v>81</v>
      </c>
      <c r="G578" s="27" t="s">
        <v>150</v>
      </c>
      <c r="H578" s="27" t="s">
        <v>151</v>
      </c>
      <c r="I578" s="27" t="s">
        <v>172</v>
      </c>
      <c r="J578" s="27" t="s">
        <v>173</v>
      </c>
      <c r="K578" s="27" t="s">
        <v>249</v>
      </c>
      <c r="L578" s="27" t="s">
        <v>250</v>
      </c>
      <c r="M578" s="28"/>
      <c r="N578" s="28"/>
      <c r="O578" s="28"/>
    </row>
    <row r="579" spans="1:15">
      <c r="A579" t="s">
        <v>404</v>
      </c>
      <c r="B579" s="26" t="s">
        <v>407</v>
      </c>
      <c r="C579" s="26" t="s">
        <v>78</v>
      </c>
      <c r="D579" s="26" t="s">
        <v>79</v>
      </c>
      <c r="E579" s="27" t="s">
        <v>80</v>
      </c>
      <c r="F579" s="27" t="s">
        <v>81</v>
      </c>
      <c r="G579" s="27" t="s">
        <v>150</v>
      </c>
      <c r="H579" s="27" t="s">
        <v>151</v>
      </c>
      <c r="I579" s="27" t="s">
        <v>233</v>
      </c>
      <c r="J579" s="27" t="s">
        <v>234</v>
      </c>
      <c r="K579" s="27" t="s">
        <v>249</v>
      </c>
      <c r="L579" s="27" t="s">
        <v>250</v>
      </c>
      <c r="M579" s="28"/>
      <c r="N579" s="28"/>
      <c r="O579" s="28"/>
    </row>
    <row r="580" spans="1:15">
      <c r="A580" t="s">
        <v>404</v>
      </c>
      <c r="B580" s="26" t="s">
        <v>407</v>
      </c>
      <c r="C580" s="26" t="s">
        <v>78</v>
      </c>
      <c r="D580" s="26" t="s">
        <v>79</v>
      </c>
      <c r="E580" s="27" t="s">
        <v>80</v>
      </c>
      <c r="F580" s="27" t="s">
        <v>81</v>
      </c>
      <c r="G580" s="27" t="s">
        <v>150</v>
      </c>
      <c r="H580" s="27" t="s">
        <v>151</v>
      </c>
      <c r="I580" s="27" t="s">
        <v>136</v>
      </c>
      <c r="J580" s="27" t="s">
        <v>137</v>
      </c>
      <c r="K580" s="27" t="s">
        <v>249</v>
      </c>
      <c r="L580" s="27" t="s">
        <v>250</v>
      </c>
      <c r="M580" s="28"/>
      <c r="N580" s="28"/>
      <c r="O580" s="28"/>
    </row>
    <row r="581" spans="1:15">
      <c r="A581" t="s">
        <v>404</v>
      </c>
      <c r="B581" s="26" t="s">
        <v>407</v>
      </c>
      <c r="C581" s="26" t="s">
        <v>78</v>
      </c>
      <c r="D581" s="26" t="s">
        <v>79</v>
      </c>
      <c r="E581" s="27" t="s">
        <v>80</v>
      </c>
      <c r="F581" s="27" t="s">
        <v>81</v>
      </c>
      <c r="G581" s="27" t="s">
        <v>150</v>
      </c>
      <c r="H581" s="27" t="s">
        <v>151</v>
      </c>
      <c r="I581" s="27" t="s">
        <v>178</v>
      </c>
      <c r="J581" s="27" t="s">
        <v>179</v>
      </c>
      <c r="K581" s="27" t="s">
        <v>249</v>
      </c>
      <c r="L581" s="27" t="s">
        <v>250</v>
      </c>
      <c r="M581" s="28"/>
      <c r="N581" s="28"/>
      <c r="O581" s="28"/>
    </row>
    <row r="582" spans="1:15">
      <c r="A582" t="s">
        <v>404</v>
      </c>
      <c r="B582" s="26" t="s">
        <v>407</v>
      </c>
      <c r="C582" s="26" t="s">
        <v>78</v>
      </c>
      <c r="D582" s="26" t="s">
        <v>79</v>
      </c>
      <c r="E582" s="27" t="s">
        <v>80</v>
      </c>
      <c r="F582" s="27" t="s">
        <v>81</v>
      </c>
      <c r="G582" s="29">
        <v>51</v>
      </c>
      <c r="H582" s="27" t="s">
        <v>151</v>
      </c>
      <c r="I582" s="27">
        <v>3223</v>
      </c>
      <c r="J582" s="27" t="s">
        <v>155</v>
      </c>
      <c r="K582" s="27" t="s">
        <v>249</v>
      </c>
      <c r="L582" s="27" t="s">
        <v>250</v>
      </c>
      <c r="M582" s="28"/>
      <c r="N582" s="28"/>
      <c r="O582" s="28"/>
    </row>
    <row r="583" spans="1:15">
      <c r="A583" t="s">
        <v>404</v>
      </c>
      <c r="B583" s="26" t="s">
        <v>407</v>
      </c>
      <c r="C583" s="26" t="s">
        <v>78</v>
      </c>
      <c r="D583" s="26" t="s">
        <v>79</v>
      </c>
      <c r="E583" s="27" t="s">
        <v>80</v>
      </c>
      <c r="F583" s="27" t="s">
        <v>81</v>
      </c>
      <c r="G583" s="27" t="s">
        <v>150</v>
      </c>
      <c r="H583" s="27" t="s">
        <v>151</v>
      </c>
      <c r="I583" s="27" t="s">
        <v>164</v>
      </c>
      <c r="J583" s="27" t="s">
        <v>165</v>
      </c>
      <c r="K583" s="27" t="s">
        <v>249</v>
      </c>
      <c r="L583" s="27" t="s">
        <v>250</v>
      </c>
      <c r="M583" s="28"/>
      <c r="N583" s="28"/>
      <c r="O583" s="28"/>
    </row>
    <row r="584" spans="1:15">
      <c r="A584" t="s">
        <v>404</v>
      </c>
      <c r="B584" s="26" t="s">
        <v>407</v>
      </c>
      <c r="C584" s="26" t="s">
        <v>78</v>
      </c>
      <c r="D584" s="26" t="s">
        <v>79</v>
      </c>
      <c r="E584" s="27" t="s">
        <v>80</v>
      </c>
      <c r="F584" s="27" t="s">
        <v>81</v>
      </c>
      <c r="G584" s="27" t="s">
        <v>150</v>
      </c>
      <c r="H584" s="27" t="s">
        <v>151</v>
      </c>
      <c r="I584" s="27" t="s">
        <v>180</v>
      </c>
      <c r="J584" s="27" t="s">
        <v>181</v>
      </c>
      <c r="K584" s="27" t="s">
        <v>249</v>
      </c>
      <c r="L584" s="27" t="s">
        <v>250</v>
      </c>
      <c r="M584" s="28"/>
      <c r="N584" s="28"/>
      <c r="O584" s="28"/>
    </row>
    <row r="585" spans="1:15">
      <c r="A585" t="s">
        <v>404</v>
      </c>
      <c r="B585" s="26" t="s">
        <v>407</v>
      </c>
      <c r="C585" s="26" t="s">
        <v>78</v>
      </c>
      <c r="D585" s="26" t="s">
        <v>79</v>
      </c>
      <c r="E585" s="27" t="s">
        <v>80</v>
      </c>
      <c r="F585" s="27" t="s">
        <v>81</v>
      </c>
      <c r="G585" s="27" t="s">
        <v>150</v>
      </c>
      <c r="H585" s="27" t="s">
        <v>151</v>
      </c>
      <c r="I585" s="27" t="s">
        <v>182</v>
      </c>
      <c r="J585" s="27" t="s">
        <v>183</v>
      </c>
      <c r="K585" s="27" t="s">
        <v>249</v>
      </c>
      <c r="L585" s="27" t="s">
        <v>250</v>
      </c>
      <c r="M585" s="28"/>
      <c r="N585" s="28"/>
      <c r="O585" s="28"/>
    </row>
    <row r="586" spans="1:15">
      <c r="A586" t="s">
        <v>404</v>
      </c>
      <c r="B586" s="26" t="s">
        <v>407</v>
      </c>
      <c r="C586" s="26" t="s">
        <v>78</v>
      </c>
      <c r="D586" s="26" t="s">
        <v>79</v>
      </c>
      <c r="E586" s="27" t="s">
        <v>80</v>
      </c>
      <c r="F586" s="27" t="s">
        <v>81</v>
      </c>
      <c r="G586" s="27" t="s">
        <v>150</v>
      </c>
      <c r="H586" s="27" t="s">
        <v>151</v>
      </c>
      <c r="I586" s="27" t="s">
        <v>156</v>
      </c>
      <c r="J586" s="27" t="s">
        <v>157</v>
      </c>
      <c r="K586" s="27" t="s">
        <v>249</v>
      </c>
      <c r="L586" s="27" t="s">
        <v>250</v>
      </c>
      <c r="M586" s="28"/>
      <c r="N586" s="28"/>
      <c r="O586" s="28"/>
    </row>
    <row r="587" spans="1:15">
      <c r="A587" t="s">
        <v>404</v>
      </c>
      <c r="B587" s="26" t="s">
        <v>407</v>
      </c>
      <c r="C587" s="26" t="s">
        <v>78</v>
      </c>
      <c r="D587" s="26" t="s">
        <v>79</v>
      </c>
      <c r="E587" s="27" t="s">
        <v>80</v>
      </c>
      <c r="F587" s="27" t="s">
        <v>81</v>
      </c>
      <c r="G587" s="27" t="s">
        <v>150</v>
      </c>
      <c r="H587" s="27" t="s">
        <v>151</v>
      </c>
      <c r="I587" s="27" t="s">
        <v>132</v>
      </c>
      <c r="J587" s="27" t="s">
        <v>133</v>
      </c>
      <c r="K587" s="27" t="s">
        <v>249</v>
      </c>
      <c r="L587" s="27" t="s">
        <v>250</v>
      </c>
      <c r="M587" s="28"/>
      <c r="N587" s="28"/>
      <c r="O587" s="28"/>
    </row>
    <row r="588" spans="1:15">
      <c r="A588" t="s">
        <v>404</v>
      </c>
      <c r="B588" s="26" t="s">
        <v>407</v>
      </c>
      <c r="C588" s="26" t="s">
        <v>78</v>
      </c>
      <c r="D588" s="26" t="s">
        <v>79</v>
      </c>
      <c r="E588" s="27" t="s">
        <v>80</v>
      </c>
      <c r="F588" s="27" t="s">
        <v>81</v>
      </c>
      <c r="G588" s="27" t="s">
        <v>150</v>
      </c>
      <c r="H588" s="27" t="s">
        <v>151</v>
      </c>
      <c r="I588" s="27" t="s">
        <v>199</v>
      </c>
      <c r="J588" s="27" t="s">
        <v>200</v>
      </c>
      <c r="K588" s="27" t="s">
        <v>249</v>
      </c>
      <c r="L588" s="27" t="s">
        <v>250</v>
      </c>
      <c r="M588" s="28"/>
      <c r="N588" s="28"/>
      <c r="O588" s="28"/>
    </row>
    <row r="589" spans="1:15">
      <c r="A589" t="s">
        <v>404</v>
      </c>
      <c r="B589" s="26" t="s">
        <v>407</v>
      </c>
      <c r="C589" s="26" t="s">
        <v>78</v>
      </c>
      <c r="D589" s="26" t="s">
        <v>79</v>
      </c>
      <c r="E589" s="27" t="s">
        <v>80</v>
      </c>
      <c r="F589" s="27" t="s">
        <v>81</v>
      </c>
      <c r="G589" s="27" t="s">
        <v>150</v>
      </c>
      <c r="H589" s="27" t="s">
        <v>151</v>
      </c>
      <c r="I589" s="27" t="s">
        <v>116</v>
      </c>
      <c r="J589" s="27" t="s">
        <v>117</v>
      </c>
      <c r="K589" s="27" t="s">
        <v>249</v>
      </c>
      <c r="L589" s="27" t="s">
        <v>250</v>
      </c>
      <c r="M589" s="28"/>
      <c r="N589" s="28"/>
      <c r="O589" s="28"/>
    </row>
    <row r="590" spans="1:15">
      <c r="A590" t="s">
        <v>404</v>
      </c>
      <c r="B590" s="26" t="s">
        <v>407</v>
      </c>
      <c r="C590" s="26" t="s">
        <v>78</v>
      </c>
      <c r="D590" s="26" t="s">
        <v>79</v>
      </c>
      <c r="E590" s="27" t="s">
        <v>80</v>
      </c>
      <c r="F590" s="27" t="s">
        <v>81</v>
      </c>
      <c r="G590" s="27" t="s">
        <v>150</v>
      </c>
      <c r="H590" s="27" t="s">
        <v>151</v>
      </c>
      <c r="I590" s="27" t="s">
        <v>184</v>
      </c>
      <c r="J590" s="27" t="s">
        <v>185</v>
      </c>
      <c r="K590" s="27" t="s">
        <v>249</v>
      </c>
      <c r="L590" s="27" t="s">
        <v>250</v>
      </c>
      <c r="M590" s="28"/>
      <c r="N590" s="28"/>
      <c r="O590" s="28"/>
    </row>
    <row r="591" spans="1:15">
      <c r="A591" t="s">
        <v>404</v>
      </c>
      <c r="B591" s="26" t="s">
        <v>407</v>
      </c>
      <c r="C591" s="26" t="s">
        <v>78</v>
      </c>
      <c r="D591" s="26" t="s">
        <v>79</v>
      </c>
      <c r="E591" s="27" t="s">
        <v>80</v>
      </c>
      <c r="F591" s="27" t="s">
        <v>81</v>
      </c>
      <c r="G591" s="27" t="s">
        <v>150</v>
      </c>
      <c r="H591" s="27" t="s">
        <v>151</v>
      </c>
      <c r="I591" s="27" t="s">
        <v>144</v>
      </c>
      <c r="J591" s="27" t="s">
        <v>145</v>
      </c>
      <c r="K591" s="27" t="s">
        <v>249</v>
      </c>
      <c r="L591" s="27" t="s">
        <v>250</v>
      </c>
      <c r="M591" s="28"/>
      <c r="N591" s="28"/>
      <c r="O591" s="28"/>
    </row>
    <row r="592" spans="1:15">
      <c r="A592" t="s">
        <v>404</v>
      </c>
      <c r="B592" s="26" t="s">
        <v>407</v>
      </c>
      <c r="C592" s="26" t="s">
        <v>78</v>
      </c>
      <c r="D592" s="26" t="s">
        <v>79</v>
      </c>
      <c r="E592" s="27" t="s">
        <v>80</v>
      </c>
      <c r="F592" s="27" t="s">
        <v>81</v>
      </c>
      <c r="G592" s="27" t="s">
        <v>150</v>
      </c>
      <c r="H592" s="27" t="s">
        <v>151</v>
      </c>
      <c r="I592" s="27" t="s">
        <v>138</v>
      </c>
      <c r="J592" s="27" t="s">
        <v>139</v>
      </c>
      <c r="K592" s="27" t="s">
        <v>249</v>
      </c>
      <c r="L592" s="27" t="s">
        <v>250</v>
      </c>
      <c r="M592" s="28"/>
      <c r="N592" s="28"/>
      <c r="O592" s="28"/>
    </row>
    <row r="593" spans="1:15">
      <c r="A593" t="s">
        <v>404</v>
      </c>
      <c r="B593" s="26" t="s">
        <v>407</v>
      </c>
      <c r="C593" s="26" t="s">
        <v>78</v>
      </c>
      <c r="D593" s="26" t="s">
        <v>79</v>
      </c>
      <c r="E593" s="27" t="s">
        <v>80</v>
      </c>
      <c r="F593" s="27" t="s">
        <v>81</v>
      </c>
      <c r="G593" s="27" t="s">
        <v>150</v>
      </c>
      <c r="H593" s="27" t="s">
        <v>151</v>
      </c>
      <c r="I593" s="27" t="s">
        <v>140</v>
      </c>
      <c r="J593" s="27" t="s">
        <v>141</v>
      </c>
      <c r="K593" s="27" t="s">
        <v>249</v>
      </c>
      <c r="L593" s="27" t="s">
        <v>250</v>
      </c>
      <c r="M593" s="28"/>
      <c r="N593" s="28"/>
      <c r="O593" s="28"/>
    </row>
    <row r="594" spans="1:15">
      <c r="A594" t="s">
        <v>404</v>
      </c>
      <c r="B594" s="26" t="s">
        <v>407</v>
      </c>
      <c r="C594" s="26" t="s">
        <v>78</v>
      </c>
      <c r="D594" s="26" t="s">
        <v>79</v>
      </c>
      <c r="E594" s="27" t="s">
        <v>80</v>
      </c>
      <c r="F594" s="27" t="s">
        <v>81</v>
      </c>
      <c r="G594" s="27" t="s">
        <v>150</v>
      </c>
      <c r="H594" s="27" t="s">
        <v>151</v>
      </c>
      <c r="I594" s="27" t="s">
        <v>128</v>
      </c>
      <c r="J594" s="27" t="s">
        <v>129</v>
      </c>
      <c r="K594" s="27" t="s">
        <v>249</v>
      </c>
      <c r="L594" s="27" t="s">
        <v>250</v>
      </c>
      <c r="M594" s="28"/>
      <c r="N594" s="28"/>
      <c r="O594" s="28"/>
    </row>
    <row r="595" spans="1:15">
      <c r="A595" t="s">
        <v>404</v>
      </c>
      <c r="B595" s="26" t="s">
        <v>407</v>
      </c>
      <c r="C595" s="26" t="s">
        <v>78</v>
      </c>
      <c r="D595" s="26" t="s">
        <v>79</v>
      </c>
      <c r="E595" s="27" t="s">
        <v>80</v>
      </c>
      <c r="F595" s="27" t="s">
        <v>81</v>
      </c>
      <c r="G595" s="27" t="s">
        <v>150</v>
      </c>
      <c r="H595" s="27" t="s">
        <v>151</v>
      </c>
      <c r="I595" s="27" t="s">
        <v>146</v>
      </c>
      <c r="J595" s="27" t="s">
        <v>147</v>
      </c>
      <c r="K595" s="27" t="s">
        <v>249</v>
      </c>
      <c r="L595" s="27" t="s">
        <v>250</v>
      </c>
      <c r="M595" s="28"/>
      <c r="N595" s="28"/>
      <c r="O595" s="28"/>
    </row>
    <row r="596" spans="1:15">
      <c r="A596" t="s">
        <v>404</v>
      </c>
      <c r="B596" s="26" t="s">
        <v>407</v>
      </c>
      <c r="C596" s="26" t="s">
        <v>78</v>
      </c>
      <c r="D596" s="26" t="s">
        <v>79</v>
      </c>
      <c r="E596" s="27" t="s">
        <v>80</v>
      </c>
      <c r="F596" s="27" t="s">
        <v>81</v>
      </c>
      <c r="G596" s="27" t="s">
        <v>150</v>
      </c>
      <c r="H596" s="27" t="s">
        <v>151</v>
      </c>
      <c r="I596" s="27" t="s">
        <v>148</v>
      </c>
      <c r="J596" s="27" t="s">
        <v>149</v>
      </c>
      <c r="K596" s="27" t="s">
        <v>249</v>
      </c>
      <c r="L596" s="27" t="s">
        <v>250</v>
      </c>
      <c r="M596" s="28"/>
      <c r="N596" s="28"/>
      <c r="O596" s="28"/>
    </row>
    <row r="597" spans="1:15">
      <c r="A597" t="s">
        <v>404</v>
      </c>
      <c r="B597" s="26" t="s">
        <v>407</v>
      </c>
      <c r="C597" s="26" t="s">
        <v>78</v>
      </c>
      <c r="D597" s="26" t="s">
        <v>79</v>
      </c>
      <c r="E597" s="27" t="s">
        <v>80</v>
      </c>
      <c r="F597" s="27" t="s">
        <v>81</v>
      </c>
      <c r="G597" s="27" t="s">
        <v>150</v>
      </c>
      <c r="H597" s="27" t="s">
        <v>151</v>
      </c>
      <c r="I597" s="27" t="s">
        <v>98</v>
      </c>
      <c r="J597" s="27" t="s">
        <v>99</v>
      </c>
      <c r="K597" s="27" t="s">
        <v>249</v>
      </c>
      <c r="L597" s="27" t="s">
        <v>250</v>
      </c>
      <c r="M597" s="28"/>
      <c r="N597" s="28"/>
      <c r="O597" s="28"/>
    </row>
    <row r="598" spans="1:15">
      <c r="A598" t="s">
        <v>404</v>
      </c>
      <c r="B598" s="26" t="s">
        <v>407</v>
      </c>
      <c r="C598" s="26" t="s">
        <v>78</v>
      </c>
      <c r="D598" s="26" t="s">
        <v>79</v>
      </c>
      <c r="E598" s="27" t="s">
        <v>80</v>
      </c>
      <c r="F598" s="27" t="s">
        <v>81</v>
      </c>
      <c r="G598" s="27" t="s">
        <v>150</v>
      </c>
      <c r="H598" s="27" t="s">
        <v>151</v>
      </c>
      <c r="I598" s="27" t="s">
        <v>104</v>
      </c>
      <c r="J598" s="27" t="s">
        <v>105</v>
      </c>
      <c r="K598" s="27" t="s">
        <v>249</v>
      </c>
      <c r="L598" s="27" t="s">
        <v>250</v>
      </c>
      <c r="M598" s="28"/>
      <c r="N598" s="28"/>
      <c r="O598" s="28"/>
    </row>
    <row r="599" spans="1:15">
      <c r="A599" t="s">
        <v>404</v>
      </c>
      <c r="B599" s="26" t="s">
        <v>407</v>
      </c>
      <c r="C599" s="26" t="s">
        <v>78</v>
      </c>
      <c r="D599" s="26" t="s">
        <v>79</v>
      </c>
      <c r="E599" s="27" t="s">
        <v>80</v>
      </c>
      <c r="F599" s="27" t="s">
        <v>81</v>
      </c>
      <c r="G599" s="27" t="s">
        <v>150</v>
      </c>
      <c r="H599" s="27" t="s">
        <v>151</v>
      </c>
      <c r="I599" s="27" t="s">
        <v>142</v>
      </c>
      <c r="J599" s="27" t="s">
        <v>143</v>
      </c>
      <c r="K599" s="27" t="s">
        <v>249</v>
      </c>
      <c r="L599" s="27" t="s">
        <v>250</v>
      </c>
      <c r="M599" s="28"/>
      <c r="N599" s="28"/>
      <c r="O599" s="28"/>
    </row>
    <row r="600" spans="1:15">
      <c r="A600" t="s">
        <v>404</v>
      </c>
      <c r="B600" s="26" t="s">
        <v>407</v>
      </c>
      <c r="C600" s="26" t="s">
        <v>78</v>
      </c>
      <c r="D600" s="26" t="s">
        <v>79</v>
      </c>
      <c r="E600" s="27" t="s">
        <v>80</v>
      </c>
      <c r="F600" s="27" t="s">
        <v>81</v>
      </c>
      <c r="G600" s="27" t="s">
        <v>150</v>
      </c>
      <c r="H600" s="27" t="s">
        <v>151</v>
      </c>
      <c r="I600" s="27" t="s">
        <v>174</v>
      </c>
      <c r="J600" s="27" t="s">
        <v>175</v>
      </c>
      <c r="K600" s="27" t="s">
        <v>249</v>
      </c>
      <c r="L600" s="27" t="s">
        <v>250</v>
      </c>
      <c r="M600" s="28"/>
      <c r="N600" s="28"/>
      <c r="O600" s="28"/>
    </row>
    <row r="601" spans="1:15">
      <c r="A601" t="s">
        <v>404</v>
      </c>
      <c r="B601" s="26" t="s">
        <v>407</v>
      </c>
      <c r="C601" s="26" t="s">
        <v>78</v>
      </c>
      <c r="D601" s="26" t="s">
        <v>79</v>
      </c>
      <c r="E601" s="27" t="s">
        <v>80</v>
      </c>
      <c r="F601" s="27" t="s">
        <v>81</v>
      </c>
      <c r="G601" s="27" t="s">
        <v>150</v>
      </c>
      <c r="H601" s="27" t="s">
        <v>151</v>
      </c>
      <c r="I601" s="27" t="s">
        <v>253</v>
      </c>
      <c r="J601" s="27" t="s">
        <v>254</v>
      </c>
      <c r="K601" s="27" t="s">
        <v>249</v>
      </c>
      <c r="L601" s="27" t="s">
        <v>250</v>
      </c>
      <c r="M601" s="28"/>
      <c r="N601" s="28"/>
      <c r="O601" s="28"/>
    </row>
    <row r="602" spans="1:15">
      <c r="A602" t="s">
        <v>404</v>
      </c>
      <c r="B602" s="26" t="s">
        <v>407</v>
      </c>
      <c r="C602" s="26" t="s">
        <v>78</v>
      </c>
      <c r="D602" s="26" t="s">
        <v>79</v>
      </c>
      <c r="E602" s="27" t="s">
        <v>80</v>
      </c>
      <c r="F602" s="27" t="s">
        <v>81</v>
      </c>
      <c r="G602" s="27" t="s">
        <v>150</v>
      </c>
      <c r="H602" s="27" t="s">
        <v>151</v>
      </c>
      <c r="I602" s="27" t="s">
        <v>246</v>
      </c>
      <c r="J602" s="27" t="s">
        <v>247</v>
      </c>
      <c r="K602" s="27" t="s">
        <v>249</v>
      </c>
      <c r="L602" s="27" t="s">
        <v>250</v>
      </c>
      <c r="M602" s="28"/>
      <c r="N602" s="28"/>
      <c r="O602" s="28"/>
    </row>
    <row r="603" spans="1:15">
      <c r="A603" t="s">
        <v>404</v>
      </c>
      <c r="B603" s="26" t="s">
        <v>407</v>
      </c>
      <c r="C603" s="26" t="s">
        <v>78</v>
      </c>
      <c r="D603" s="26" t="s">
        <v>79</v>
      </c>
      <c r="E603" s="27" t="s">
        <v>80</v>
      </c>
      <c r="F603" s="27" t="s">
        <v>81</v>
      </c>
      <c r="G603" s="27" t="s">
        <v>150</v>
      </c>
      <c r="H603" s="27" t="s">
        <v>151</v>
      </c>
      <c r="I603" s="27" t="s">
        <v>152</v>
      </c>
      <c r="J603" s="27" t="s">
        <v>153</v>
      </c>
      <c r="K603" s="27" t="s">
        <v>249</v>
      </c>
      <c r="L603" s="27" t="s">
        <v>250</v>
      </c>
      <c r="M603" s="28"/>
      <c r="N603" s="28"/>
      <c r="O603" s="28"/>
    </row>
    <row r="604" spans="1:15">
      <c r="A604" t="s">
        <v>404</v>
      </c>
      <c r="B604" s="26" t="s">
        <v>407</v>
      </c>
      <c r="C604" s="26" t="s">
        <v>78</v>
      </c>
      <c r="D604" s="26" t="s">
        <v>79</v>
      </c>
      <c r="E604" s="27" t="s">
        <v>80</v>
      </c>
      <c r="F604" s="27" t="s">
        <v>81</v>
      </c>
      <c r="G604" s="27" t="s">
        <v>150</v>
      </c>
      <c r="H604" s="27" t="s">
        <v>151</v>
      </c>
      <c r="I604" s="27" t="s">
        <v>255</v>
      </c>
      <c r="J604" s="27" t="s">
        <v>256</v>
      </c>
      <c r="K604" s="27" t="s">
        <v>249</v>
      </c>
      <c r="L604" s="27" t="s">
        <v>250</v>
      </c>
      <c r="M604" s="28"/>
      <c r="N604" s="28"/>
      <c r="O604" s="28"/>
    </row>
    <row r="605" spans="1:15">
      <c r="A605" t="s">
        <v>404</v>
      </c>
      <c r="B605" s="26" t="s">
        <v>407</v>
      </c>
      <c r="C605" s="26" t="s">
        <v>78</v>
      </c>
      <c r="D605" s="26" t="s">
        <v>79</v>
      </c>
      <c r="E605" s="27" t="s">
        <v>80</v>
      </c>
      <c r="F605" s="27" t="s">
        <v>81</v>
      </c>
      <c r="G605" s="27" t="s">
        <v>150</v>
      </c>
      <c r="H605" s="27" t="s">
        <v>151</v>
      </c>
      <c r="I605" s="27" t="s">
        <v>176</v>
      </c>
      <c r="J605" s="27" t="s">
        <v>177</v>
      </c>
      <c r="K605" s="27" t="s">
        <v>249</v>
      </c>
      <c r="L605" s="27" t="s">
        <v>250</v>
      </c>
      <c r="M605" s="28"/>
      <c r="N605" s="28"/>
      <c r="O605" s="28"/>
    </row>
    <row r="606" spans="1:15">
      <c r="A606" t="s">
        <v>404</v>
      </c>
      <c r="B606" s="26" t="s">
        <v>407</v>
      </c>
      <c r="C606" s="26" t="s">
        <v>78</v>
      </c>
      <c r="D606" s="26" t="s">
        <v>79</v>
      </c>
      <c r="E606" s="27" t="s">
        <v>80</v>
      </c>
      <c r="F606" s="27" t="s">
        <v>81</v>
      </c>
      <c r="G606" s="27" t="s">
        <v>150</v>
      </c>
      <c r="H606" s="27" t="s">
        <v>151</v>
      </c>
      <c r="I606" s="27" t="s">
        <v>186</v>
      </c>
      <c r="J606" s="27" t="s">
        <v>42</v>
      </c>
      <c r="K606" s="27" t="s">
        <v>249</v>
      </c>
      <c r="L606" s="27" t="s">
        <v>250</v>
      </c>
      <c r="M606" s="28"/>
      <c r="N606" s="28"/>
      <c r="O606" s="28"/>
    </row>
    <row r="607" spans="1:15">
      <c r="A607" t="s">
        <v>404</v>
      </c>
      <c r="B607" s="26" t="s">
        <v>407</v>
      </c>
      <c r="C607" s="26" t="s">
        <v>78</v>
      </c>
      <c r="D607" s="26" t="s">
        <v>79</v>
      </c>
      <c r="E607" s="27" t="s">
        <v>80</v>
      </c>
      <c r="F607" s="27" t="s">
        <v>81</v>
      </c>
      <c r="G607" s="27" t="s">
        <v>150</v>
      </c>
      <c r="H607" s="27" t="s">
        <v>151</v>
      </c>
      <c r="I607" s="27" t="s">
        <v>248</v>
      </c>
      <c r="J607" s="27" t="s">
        <v>188</v>
      </c>
      <c r="K607" s="27" t="s">
        <v>249</v>
      </c>
      <c r="L607" s="27" t="s">
        <v>250</v>
      </c>
      <c r="M607" s="28"/>
      <c r="N607" s="28"/>
      <c r="O607" s="28"/>
    </row>
    <row r="608" spans="1:15">
      <c r="A608" t="s">
        <v>404</v>
      </c>
      <c r="B608" s="26" t="s">
        <v>407</v>
      </c>
      <c r="C608" s="26" t="s">
        <v>78</v>
      </c>
      <c r="D608" s="26" t="s">
        <v>79</v>
      </c>
      <c r="E608" s="27" t="s">
        <v>80</v>
      </c>
      <c r="F608" s="27" t="s">
        <v>81</v>
      </c>
      <c r="G608" s="27" t="s">
        <v>150</v>
      </c>
      <c r="H608" s="27" t="s">
        <v>151</v>
      </c>
      <c r="I608" s="27" t="s">
        <v>187</v>
      </c>
      <c r="J608" s="27" t="s">
        <v>188</v>
      </c>
      <c r="K608" s="27" t="s">
        <v>249</v>
      </c>
      <c r="L608" s="27" t="s">
        <v>250</v>
      </c>
      <c r="M608" s="28"/>
      <c r="N608" s="28"/>
      <c r="O608" s="28"/>
    </row>
    <row r="609" spans="1:15">
      <c r="A609" t="s">
        <v>404</v>
      </c>
      <c r="B609" s="26" t="s">
        <v>407</v>
      </c>
      <c r="C609" s="26" t="s">
        <v>78</v>
      </c>
      <c r="D609" s="26" t="s">
        <v>79</v>
      </c>
      <c r="E609" s="27" t="s">
        <v>80</v>
      </c>
      <c r="F609" s="27" t="s">
        <v>81</v>
      </c>
      <c r="G609" s="27" t="s">
        <v>150</v>
      </c>
      <c r="H609" s="27" t="s">
        <v>151</v>
      </c>
      <c r="I609" s="27" t="s">
        <v>114</v>
      </c>
      <c r="J609" s="27" t="s">
        <v>115</v>
      </c>
      <c r="K609" s="27" t="s">
        <v>249</v>
      </c>
      <c r="L609" s="27" t="s">
        <v>250</v>
      </c>
      <c r="M609" s="28"/>
      <c r="N609" s="28"/>
      <c r="O609" s="28"/>
    </row>
    <row r="610" spans="1:15">
      <c r="A610" t="s">
        <v>404</v>
      </c>
      <c r="B610" s="26" t="s">
        <v>407</v>
      </c>
      <c r="C610" s="26" t="s">
        <v>78</v>
      </c>
      <c r="D610" s="26" t="s">
        <v>79</v>
      </c>
      <c r="E610" s="27" t="s">
        <v>80</v>
      </c>
      <c r="F610" s="27" t="s">
        <v>81</v>
      </c>
      <c r="G610" s="27" t="s">
        <v>150</v>
      </c>
      <c r="H610" s="27" t="s">
        <v>151</v>
      </c>
      <c r="I610" s="27" t="s">
        <v>189</v>
      </c>
      <c r="J610" s="27" t="s">
        <v>190</v>
      </c>
      <c r="K610" s="27" t="s">
        <v>249</v>
      </c>
      <c r="L610" s="27" t="s">
        <v>250</v>
      </c>
      <c r="M610" s="28"/>
      <c r="N610" s="28"/>
      <c r="O610" s="28"/>
    </row>
    <row r="611" spans="1:15">
      <c r="A611" t="s">
        <v>404</v>
      </c>
      <c r="B611" s="26" t="s">
        <v>407</v>
      </c>
      <c r="C611" s="26" t="s">
        <v>78</v>
      </c>
      <c r="D611" s="26" t="s">
        <v>79</v>
      </c>
      <c r="E611" s="27" t="s">
        <v>80</v>
      </c>
      <c r="F611" s="27" t="s">
        <v>81</v>
      </c>
      <c r="G611" s="27" t="s">
        <v>150</v>
      </c>
      <c r="H611" s="27" t="s">
        <v>151</v>
      </c>
      <c r="I611" s="27" t="s">
        <v>166</v>
      </c>
      <c r="J611" s="27" t="s">
        <v>167</v>
      </c>
      <c r="K611" s="27" t="s">
        <v>249</v>
      </c>
      <c r="L611" s="27" t="s">
        <v>250</v>
      </c>
      <c r="M611" s="28"/>
      <c r="N611" s="28"/>
      <c r="O611" s="28"/>
    </row>
    <row r="612" spans="1:15">
      <c r="A612" t="s">
        <v>404</v>
      </c>
      <c r="B612" s="26" t="s">
        <v>407</v>
      </c>
      <c r="C612" s="26" t="s">
        <v>78</v>
      </c>
      <c r="D612" s="26" t="s">
        <v>79</v>
      </c>
      <c r="E612" s="27" t="s">
        <v>80</v>
      </c>
      <c r="F612" s="27" t="s">
        <v>81</v>
      </c>
      <c r="G612" s="27" t="s">
        <v>150</v>
      </c>
      <c r="H612" s="27" t="s">
        <v>151</v>
      </c>
      <c r="I612" s="27" t="s">
        <v>168</v>
      </c>
      <c r="J612" s="27" t="s">
        <v>169</v>
      </c>
      <c r="K612" s="27" t="s">
        <v>249</v>
      </c>
      <c r="L612" s="27" t="s">
        <v>250</v>
      </c>
      <c r="M612" s="28"/>
      <c r="N612" s="28"/>
      <c r="O612" s="28"/>
    </row>
    <row r="613" spans="1:15">
      <c r="A613" t="s">
        <v>404</v>
      </c>
      <c r="B613" s="26" t="s">
        <v>407</v>
      </c>
      <c r="C613" s="26" t="s">
        <v>78</v>
      </c>
      <c r="D613" s="26" t="s">
        <v>79</v>
      </c>
      <c r="E613" s="27" t="s">
        <v>80</v>
      </c>
      <c r="F613" s="27" t="s">
        <v>81</v>
      </c>
      <c r="G613" s="27" t="s">
        <v>150</v>
      </c>
      <c r="H613" s="27" t="s">
        <v>151</v>
      </c>
      <c r="I613" s="27" t="s">
        <v>191</v>
      </c>
      <c r="J613" s="27" t="s">
        <v>192</v>
      </c>
      <c r="K613" s="27" t="s">
        <v>249</v>
      </c>
      <c r="L613" s="27" t="s">
        <v>250</v>
      </c>
      <c r="M613" s="28"/>
      <c r="N613" s="28"/>
      <c r="O613" s="28"/>
    </row>
    <row r="614" spans="1:15">
      <c r="A614" t="s">
        <v>404</v>
      </c>
      <c r="B614" s="26" t="s">
        <v>407</v>
      </c>
      <c r="C614" s="26" t="s">
        <v>78</v>
      </c>
      <c r="D614" s="26" t="s">
        <v>79</v>
      </c>
      <c r="E614" s="27" t="s">
        <v>80</v>
      </c>
      <c r="F614" s="27" t="s">
        <v>81</v>
      </c>
      <c r="G614" s="27" t="s">
        <v>150</v>
      </c>
      <c r="H614" s="27" t="s">
        <v>151</v>
      </c>
      <c r="I614" s="27" t="s">
        <v>211</v>
      </c>
      <c r="J614" s="27" t="s">
        <v>212</v>
      </c>
      <c r="K614" s="27" t="s">
        <v>249</v>
      </c>
      <c r="L614" s="27" t="s">
        <v>250</v>
      </c>
      <c r="M614" s="28"/>
      <c r="N614" s="28"/>
      <c r="O614" s="28"/>
    </row>
    <row r="615" spans="1:15">
      <c r="A615" t="s">
        <v>404</v>
      </c>
      <c r="B615" s="26" t="s">
        <v>407</v>
      </c>
      <c r="C615" s="26" t="s">
        <v>78</v>
      </c>
      <c r="D615" s="26" t="s">
        <v>79</v>
      </c>
      <c r="E615" s="27" t="s">
        <v>80</v>
      </c>
      <c r="F615" s="27" t="s">
        <v>81</v>
      </c>
      <c r="G615" s="27">
        <v>51</v>
      </c>
      <c r="H615" s="27" t="s">
        <v>151</v>
      </c>
      <c r="I615" s="27" t="s">
        <v>239</v>
      </c>
      <c r="J615" s="27" t="s">
        <v>240</v>
      </c>
      <c r="K615" s="27" t="s">
        <v>249</v>
      </c>
      <c r="L615" s="27" t="s">
        <v>250</v>
      </c>
      <c r="M615" s="28"/>
      <c r="N615" s="28"/>
      <c r="O615" s="28"/>
    </row>
    <row r="616" spans="1:15">
      <c r="A616" t="s">
        <v>404</v>
      </c>
      <c r="B616" s="26" t="s">
        <v>407</v>
      </c>
      <c r="C616" s="26" t="s">
        <v>78</v>
      </c>
      <c r="D616" s="26" t="s">
        <v>79</v>
      </c>
      <c r="E616" s="27" t="s">
        <v>80</v>
      </c>
      <c r="F616" s="27" t="s">
        <v>81</v>
      </c>
      <c r="G616" s="27">
        <v>51</v>
      </c>
      <c r="H616" s="27" t="s">
        <v>151</v>
      </c>
      <c r="I616" s="27" t="s">
        <v>193</v>
      </c>
      <c r="J616" s="27" t="s">
        <v>194</v>
      </c>
      <c r="K616" s="27" t="s">
        <v>249</v>
      </c>
      <c r="L616" s="27" t="s">
        <v>250</v>
      </c>
      <c r="M616" s="28"/>
      <c r="N616" s="28"/>
      <c r="O616" s="28"/>
    </row>
    <row r="617" spans="1:15">
      <c r="A617" t="s">
        <v>404</v>
      </c>
      <c r="B617" s="26" t="s">
        <v>407</v>
      </c>
      <c r="C617" s="26" t="s">
        <v>78</v>
      </c>
      <c r="D617" s="26" t="s">
        <v>79</v>
      </c>
      <c r="E617" s="27" t="s">
        <v>80</v>
      </c>
      <c r="F617" s="27" t="s">
        <v>81</v>
      </c>
      <c r="G617" s="27" t="s">
        <v>150</v>
      </c>
      <c r="H617" s="27" t="s">
        <v>151</v>
      </c>
      <c r="I617" s="27" t="s">
        <v>195</v>
      </c>
      <c r="J617" s="27" t="s">
        <v>196</v>
      </c>
      <c r="K617" s="27" t="s">
        <v>249</v>
      </c>
      <c r="L617" s="27" t="s">
        <v>250</v>
      </c>
      <c r="M617" s="28"/>
      <c r="N617" s="28"/>
      <c r="O617" s="28"/>
    </row>
    <row r="618" spans="1:15">
      <c r="A618" t="s">
        <v>404</v>
      </c>
      <c r="B618" s="26" t="s">
        <v>407</v>
      </c>
      <c r="C618" s="26" t="s">
        <v>78</v>
      </c>
      <c r="D618" s="26" t="s">
        <v>79</v>
      </c>
      <c r="E618" s="27" t="s">
        <v>80</v>
      </c>
      <c r="F618" s="27" t="s">
        <v>81</v>
      </c>
      <c r="G618" s="27" t="s">
        <v>197</v>
      </c>
      <c r="H618" s="27" t="s">
        <v>198</v>
      </c>
      <c r="I618" s="27" t="s">
        <v>84</v>
      </c>
      <c r="J618" s="27" t="s">
        <v>85</v>
      </c>
      <c r="K618" s="27" t="s">
        <v>249</v>
      </c>
      <c r="L618" s="27" t="s">
        <v>250</v>
      </c>
      <c r="M618" s="28"/>
      <c r="N618" s="28"/>
      <c r="O618" s="28"/>
    </row>
    <row r="619" spans="1:15">
      <c r="A619" t="s">
        <v>404</v>
      </c>
      <c r="B619" s="26" t="s">
        <v>407</v>
      </c>
      <c r="C619" s="26" t="s">
        <v>78</v>
      </c>
      <c r="D619" s="26" t="s">
        <v>79</v>
      </c>
      <c r="E619" s="27" t="s">
        <v>80</v>
      </c>
      <c r="F619" s="27" t="s">
        <v>81</v>
      </c>
      <c r="G619" s="27" t="s">
        <v>197</v>
      </c>
      <c r="H619" s="27" t="s">
        <v>198</v>
      </c>
      <c r="I619" s="27" t="s">
        <v>231</v>
      </c>
      <c r="J619" s="27" t="s">
        <v>232</v>
      </c>
      <c r="K619" s="27" t="s">
        <v>249</v>
      </c>
      <c r="L619" s="27" t="s">
        <v>250</v>
      </c>
      <c r="M619" s="28"/>
      <c r="N619" s="28"/>
      <c r="O619" s="28"/>
    </row>
    <row r="620" spans="1:15">
      <c r="A620" t="s">
        <v>404</v>
      </c>
      <c r="B620" s="26" t="s">
        <v>407</v>
      </c>
      <c r="C620" s="26" t="s">
        <v>78</v>
      </c>
      <c r="D620" s="26" t="s">
        <v>79</v>
      </c>
      <c r="E620" s="27" t="s">
        <v>80</v>
      </c>
      <c r="F620" s="27" t="s">
        <v>81</v>
      </c>
      <c r="G620" s="27" t="s">
        <v>197</v>
      </c>
      <c r="H620" s="27" t="s">
        <v>198</v>
      </c>
      <c r="I620" s="27" t="s">
        <v>88</v>
      </c>
      <c r="J620" s="27" t="s">
        <v>89</v>
      </c>
      <c r="K620" s="27" t="s">
        <v>249</v>
      </c>
      <c r="L620" s="27" t="s">
        <v>250</v>
      </c>
      <c r="M620" s="28"/>
      <c r="N620" s="28"/>
      <c r="O620" s="28"/>
    </row>
    <row r="621" spans="1:15">
      <c r="A621" t="s">
        <v>404</v>
      </c>
      <c r="B621" s="26" t="s">
        <v>407</v>
      </c>
      <c r="C621" s="26" t="s">
        <v>78</v>
      </c>
      <c r="D621" s="26" t="s">
        <v>79</v>
      </c>
      <c r="E621" s="27" t="s">
        <v>80</v>
      </c>
      <c r="F621" s="27" t="s">
        <v>81</v>
      </c>
      <c r="G621" s="27" t="s">
        <v>197</v>
      </c>
      <c r="H621" s="27" t="s">
        <v>198</v>
      </c>
      <c r="I621" s="27" t="s">
        <v>90</v>
      </c>
      <c r="J621" s="27" t="s">
        <v>91</v>
      </c>
      <c r="K621" s="27" t="s">
        <v>249</v>
      </c>
      <c r="L621" s="27" t="s">
        <v>250</v>
      </c>
      <c r="M621" s="28"/>
      <c r="N621" s="28"/>
      <c r="O621" s="28"/>
    </row>
    <row r="622" spans="1:15">
      <c r="A622" t="s">
        <v>404</v>
      </c>
      <c r="B622" s="26" t="s">
        <v>407</v>
      </c>
      <c r="C622" s="26" t="s">
        <v>78</v>
      </c>
      <c r="D622" s="26" t="s">
        <v>79</v>
      </c>
      <c r="E622" s="27" t="s">
        <v>80</v>
      </c>
      <c r="F622" s="27" t="s">
        <v>81</v>
      </c>
      <c r="G622" s="27" t="s">
        <v>197</v>
      </c>
      <c r="H622" s="27" t="s">
        <v>198</v>
      </c>
      <c r="I622" s="27" t="s">
        <v>92</v>
      </c>
      <c r="J622" s="27" t="s">
        <v>93</v>
      </c>
      <c r="K622" s="27" t="s">
        <v>249</v>
      </c>
      <c r="L622" s="27" t="s">
        <v>250</v>
      </c>
      <c r="M622" s="28"/>
      <c r="N622" s="28"/>
      <c r="O622" s="28"/>
    </row>
    <row r="623" spans="1:15">
      <c r="A623" t="s">
        <v>404</v>
      </c>
      <c r="B623" s="26" t="s">
        <v>407</v>
      </c>
      <c r="C623" s="26" t="s">
        <v>78</v>
      </c>
      <c r="D623" s="26" t="s">
        <v>79</v>
      </c>
      <c r="E623" s="27" t="s">
        <v>80</v>
      </c>
      <c r="F623" s="27" t="s">
        <v>81</v>
      </c>
      <c r="G623" s="27" t="s">
        <v>197</v>
      </c>
      <c r="H623" s="27" t="s">
        <v>198</v>
      </c>
      <c r="I623" s="27" t="s">
        <v>134</v>
      </c>
      <c r="J623" s="27" t="s">
        <v>135</v>
      </c>
      <c r="K623" s="27" t="s">
        <v>249</v>
      </c>
      <c r="L623" s="27" t="s">
        <v>250</v>
      </c>
      <c r="M623" s="28"/>
      <c r="N623" s="28"/>
      <c r="O623" s="28"/>
    </row>
    <row r="624" spans="1:15">
      <c r="A624" t="s">
        <v>404</v>
      </c>
      <c r="B624" s="26" t="s">
        <v>407</v>
      </c>
      <c r="C624" s="26" t="s">
        <v>78</v>
      </c>
      <c r="D624" s="26" t="s">
        <v>79</v>
      </c>
      <c r="E624" s="27" t="s">
        <v>80</v>
      </c>
      <c r="F624" s="27" t="s">
        <v>81</v>
      </c>
      <c r="G624" s="27" t="s">
        <v>197</v>
      </c>
      <c r="H624" s="27" t="s">
        <v>198</v>
      </c>
      <c r="I624" s="27" t="s">
        <v>94</v>
      </c>
      <c r="J624" s="27" t="s">
        <v>95</v>
      </c>
      <c r="K624" s="27" t="s">
        <v>249</v>
      </c>
      <c r="L624" s="27" t="s">
        <v>250</v>
      </c>
      <c r="M624" s="28"/>
      <c r="N624" s="28"/>
      <c r="O624" s="28"/>
    </row>
    <row r="625" spans="1:15">
      <c r="A625" t="s">
        <v>404</v>
      </c>
      <c r="B625" s="26" t="s">
        <v>407</v>
      </c>
      <c r="C625" s="26" t="s">
        <v>78</v>
      </c>
      <c r="D625" s="26" t="s">
        <v>79</v>
      </c>
      <c r="E625" s="27" t="s">
        <v>80</v>
      </c>
      <c r="F625" s="27" t="s">
        <v>81</v>
      </c>
      <c r="G625" s="27" t="s">
        <v>197</v>
      </c>
      <c r="H625" s="27" t="s">
        <v>198</v>
      </c>
      <c r="I625" s="27" t="s">
        <v>172</v>
      </c>
      <c r="J625" s="27" t="s">
        <v>173</v>
      </c>
      <c r="K625" s="27" t="s">
        <v>249</v>
      </c>
      <c r="L625" s="27" t="s">
        <v>250</v>
      </c>
      <c r="M625" s="28"/>
      <c r="N625" s="28"/>
      <c r="O625" s="28"/>
    </row>
    <row r="626" spans="1:15">
      <c r="A626" t="s">
        <v>404</v>
      </c>
      <c r="B626" s="26" t="s">
        <v>407</v>
      </c>
      <c r="C626" s="26" t="s">
        <v>78</v>
      </c>
      <c r="D626" s="26" t="s">
        <v>79</v>
      </c>
      <c r="E626" s="27" t="s">
        <v>80</v>
      </c>
      <c r="F626" s="27" t="s">
        <v>81</v>
      </c>
      <c r="G626" s="27" t="s">
        <v>197</v>
      </c>
      <c r="H626" s="27" t="s">
        <v>198</v>
      </c>
      <c r="I626" s="27" t="s">
        <v>233</v>
      </c>
      <c r="J626" s="27" t="s">
        <v>234</v>
      </c>
      <c r="K626" s="27" t="s">
        <v>249</v>
      </c>
      <c r="L626" s="27" t="s">
        <v>250</v>
      </c>
      <c r="M626" s="28"/>
      <c r="N626" s="28"/>
      <c r="O626" s="28"/>
    </row>
    <row r="627" spans="1:15">
      <c r="A627" t="s">
        <v>404</v>
      </c>
      <c r="B627" s="26" t="s">
        <v>407</v>
      </c>
      <c r="C627" s="26" t="s">
        <v>78</v>
      </c>
      <c r="D627" s="26" t="s">
        <v>79</v>
      </c>
      <c r="E627" s="27" t="s">
        <v>80</v>
      </c>
      <c r="F627" s="27" t="s">
        <v>81</v>
      </c>
      <c r="G627" s="27" t="s">
        <v>197</v>
      </c>
      <c r="H627" s="27" t="s">
        <v>198</v>
      </c>
      <c r="I627" s="27" t="s">
        <v>136</v>
      </c>
      <c r="J627" s="27" t="s">
        <v>137</v>
      </c>
      <c r="K627" s="27" t="s">
        <v>249</v>
      </c>
      <c r="L627" s="27" t="s">
        <v>250</v>
      </c>
      <c r="M627" s="28"/>
      <c r="N627" s="28"/>
      <c r="O627" s="28"/>
    </row>
    <row r="628" spans="1:15">
      <c r="A628" t="s">
        <v>404</v>
      </c>
      <c r="B628" s="26" t="s">
        <v>407</v>
      </c>
      <c r="C628" s="26" t="s">
        <v>78</v>
      </c>
      <c r="D628" s="26" t="s">
        <v>79</v>
      </c>
      <c r="E628" s="27" t="s">
        <v>80</v>
      </c>
      <c r="F628" s="27" t="s">
        <v>81</v>
      </c>
      <c r="G628" s="27" t="s">
        <v>197</v>
      </c>
      <c r="H628" s="27" t="s">
        <v>198</v>
      </c>
      <c r="I628" s="27" t="s">
        <v>178</v>
      </c>
      <c r="J628" s="27" t="s">
        <v>179</v>
      </c>
      <c r="K628" s="27" t="s">
        <v>249</v>
      </c>
      <c r="L628" s="27" t="s">
        <v>250</v>
      </c>
      <c r="M628" s="28"/>
      <c r="N628" s="28"/>
      <c r="O628" s="28"/>
    </row>
    <row r="629" spans="1:15">
      <c r="A629" t="s">
        <v>404</v>
      </c>
      <c r="B629" s="26" t="s">
        <v>407</v>
      </c>
      <c r="C629" s="26" t="s">
        <v>78</v>
      </c>
      <c r="D629" s="26" t="s">
        <v>79</v>
      </c>
      <c r="E629" s="27" t="s">
        <v>80</v>
      </c>
      <c r="F629" s="27" t="s">
        <v>81</v>
      </c>
      <c r="G629" s="27" t="s">
        <v>197</v>
      </c>
      <c r="H629" s="27" t="s">
        <v>198</v>
      </c>
      <c r="I629" s="27" t="s">
        <v>154</v>
      </c>
      <c r="J629" s="27" t="s">
        <v>155</v>
      </c>
      <c r="K629" s="27" t="s">
        <v>249</v>
      </c>
      <c r="L629" s="27" t="s">
        <v>250</v>
      </c>
      <c r="M629" s="28"/>
      <c r="N629" s="28"/>
      <c r="O629" s="28"/>
    </row>
    <row r="630" spans="1:15">
      <c r="A630" t="s">
        <v>404</v>
      </c>
      <c r="B630" s="26" t="s">
        <v>407</v>
      </c>
      <c r="C630" s="26" t="s">
        <v>78</v>
      </c>
      <c r="D630" s="26" t="s">
        <v>79</v>
      </c>
      <c r="E630" s="27" t="s">
        <v>80</v>
      </c>
      <c r="F630" s="27" t="s">
        <v>81</v>
      </c>
      <c r="G630" s="27" t="s">
        <v>197</v>
      </c>
      <c r="H630" s="27" t="s">
        <v>198</v>
      </c>
      <c r="I630" s="27" t="s">
        <v>164</v>
      </c>
      <c r="J630" s="27" t="s">
        <v>165</v>
      </c>
      <c r="K630" s="27" t="s">
        <v>249</v>
      </c>
      <c r="L630" s="27" t="s">
        <v>250</v>
      </c>
      <c r="M630" s="28"/>
      <c r="N630" s="28"/>
      <c r="O630" s="28"/>
    </row>
    <row r="631" spans="1:15">
      <c r="A631" t="s">
        <v>404</v>
      </c>
      <c r="B631" s="26" t="s">
        <v>407</v>
      </c>
      <c r="C631" s="26" t="s">
        <v>78</v>
      </c>
      <c r="D631" s="26" t="s">
        <v>79</v>
      </c>
      <c r="E631" s="27" t="s">
        <v>80</v>
      </c>
      <c r="F631" s="27" t="s">
        <v>81</v>
      </c>
      <c r="G631" s="27" t="s">
        <v>197</v>
      </c>
      <c r="H631" s="27" t="s">
        <v>198</v>
      </c>
      <c r="I631" s="27" t="s">
        <v>180</v>
      </c>
      <c r="J631" s="27" t="s">
        <v>181</v>
      </c>
      <c r="K631" s="27" t="s">
        <v>249</v>
      </c>
      <c r="L631" s="27" t="s">
        <v>250</v>
      </c>
      <c r="M631" s="28"/>
      <c r="N631" s="28"/>
      <c r="O631" s="28"/>
    </row>
    <row r="632" spans="1:15">
      <c r="A632" t="s">
        <v>404</v>
      </c>
      <c r="B632" s="26" t="s">
        <v>407</v>
      </c>
      <c r="C632" s="26" t="s">
        <v>78</v>
      </c>
      <c r="D632" s="26" t="s">
        <v>79</v>
      </c>
      <c r="E632" s="27" t="s">
        <v>80</v>
      </c>
      <c r="F632" s="27" t="s">
        <v>81</v>
      </c>
      <c r="G632" s="27" t="s">
        <v>197</v>
      </c>
      <c r="H632" s="27" t="s">
        <v>198</v>
      </c>
      <c r="I632" s="27" t="s">
        <v>182</v>
      </c>
      <c r="J632" s="27" t="s">
        <v>183</v>
      </c>
      <c r="K632" s="27" t="s">
        <v>249</v>
      </c>
      <c r="L632" s="27" t="s">
        <v>250</v>
      </c>
      <c r="M632" s="28"/>
      <c r="N632" s="28"/>
      <c r="O632" s="28"/>
    </row>
    <row r="633" spans="1:15">
      <c r="A633" t="s">
        <v>404</v>
      </c>
      <c r="B633" s="26" t="s">
        <v>407</v>
      </c>
      <c r="C633" s="26" t="s">
        <v>78</v>
      </c>
      <c r="D633" s="26" t="s">
        <v>79</v>
      </c>
      <c r="E633" s="27" t="s">
        <v>80</v>
      </c>
      <c r="F633" s="27" t="s">
        <v>81</v>
      </c>
      <c r="G633" s="27" t="s">
        <v>197</v>
      </c>
      <c r="H633" s="27" t="s">
        <v>198</v>
      </c>
      <c r="I633" s="27" t="s">
        <v>156</v>
      </c>
      <c r="J633" s="27" t="s">
        <v>157</v>
      </c>
      <c r="K633" s="27" t="s">
        <v>249</v>
      </c>
      <c r="L633" s="27" t="s">
        <v>250</v>
      </c>
      <c r="M633" s="28"/>
      <c r="N633" s="28"/>
      <c r="O633" s="28"/>
    </row>
    <row r="634" spans="1:15">
      <c r="A634" t="s">
        <v>404</v>
      </c>
      <c r="B634" s="26" t="s">
        <v>407</v>
      </c>
      <c r="C634" s="26" t="s">
        <v>78</v>
      </c>
      <c r="D634" s="26" t="s">
        <v>79</v>
      </c>
      <c r="E634" s="27" t="s">
        <v>80</v>
      </c>
      <c r="F634" s="27" t="s">
        <v>81</v>
      </c>
      <c r="G634" s="27" t="s">
        <v>197</v>
      </c>
      <c r="H634" s="27" t="s">
        <v>198</v>
      </c>
      <c r="I634" s="27" t="s">
        <v>132</v>
      </c>
      <c r="J634" s="27" t="s">
        <v>133</v>
      </c>
      <c r="K634" s="27" t="s">
        <v>249</v>
      </c>
      <c r="L634" s="27" t="s">
        <v>250</v>
      </c>
      <c r="M634" s="28"/>
      <c r="N634" s="28"/>
      <c r="O634" s="28"/>
    </row>
    <row r="635" spans="1:15">
      <c r="A635" t="s">
        <v>404</v>
      </c>
      <c r="B635" s="26" t="s">
        <v>407</v>
      </c>
      <c r="C635" s="26" t="s">
        <v>78</v>
      </c>
      <c r="D635" s="26" t="s">
        <v>79</v>
      </c>
      <c r="E635" s="27" t="s">
        <v>80</v>
      </c>
      <c r="F635" s="27" t="s">
        <v>81</v>
      </c>
      <c r="G635" s="27" t="s">
        <v>197</v>
      </c>
      <c r="H635" s="27" t="s">
        <v>198</v>
      </c>
      <c r="I635" s="27" t="s">
        <v>199</v>
      </c>
      <c r="J635" s="27" t="s">
        <v>200</v>
      </c>
      <c r="K635" s="27" t="s">
        <v>249</v>
      </c>
      <c r="L635" s="27" t="s">
        <v>250</v>
      </c>
      <c r="M635" s="28"/>
      <c r="N635" s="28"/>
      <c r="O635" s="28"/>
    </row>
    <row r="636" spans="1:15">
      <c r="A636" t="s">
        <v>404</v>
      </c>
      <c r="B636" s="26" t="s">
        <v>407</v>
      </c>
      <c r="C636" s="26" t="s">
        <v>78</v>
      </c>
      <c r="D636" s="26" t="s">
        <v>79</v>
      </c>
      <c r="E636" s="27" t="s">
        <v>80</v>
      </c>
      <c r="F636" s="27" t="s">
        <v>81</v>
      </c>
      <c r="G636" s="27" t="s">
        <v>197</v>
      </c>
      <c r="H636" s="27" t="s">
        <v>198</v>
      </c>
      <c r="I636" s="27" t="s">
        <v>116</v>
      </c>
      <c r="J636" s="27" t="s">
        <v>117</v>
      </c>
      <c r="K636" s="27" t="s">
        <v>249</v>
      </c>
      <c r="L636" s="27" t="s">
        <v>250</v>
      </c>
      <c r="M636" s="28"/>
      <c r="N636" s="28"/>
      <c r="O636" s="28"/>
    </row>
    <row r="637" spans="1:15">
      <c r="A637" t="s">
        <v>404</v>
      </c>
      <c r="B637" s="26" t="s">
        <v>407</v>
      </c>
      <c r="C637" s="26" t="s">
        <v>78</v>
      </c>
      <c r="D637" s="26" t="s">
        <v>79</v>
      </c>
      <c r="E637" s="27" t="s">
        <v>80</v>
      </c>
      <c r="F637" s="27" t="s">
        <v>81</v>
      </c>
      <c r="G637" s="27" t="s">
        <v>197</v>
      </c>
      <c r="H637" s="27" t="s">
        <v>198</v>
      </c>
      <c r="I637" s="27" t="s">
        <v>144</v>
      </c>
      <c r="J637" s="27" t="s">
        <v>145</v>
      </c>
      <c r="K637" s="27" t="s">
        <v>249</v>
      </c>
      <c r="L637" s="27" t="s">
        <v>250</v>
      </c>
      <c r="M637" s="28"/>
      <c r="N637" s="28"/>
      <c r="O637" s="28"/>
    </row>
    <row r="638" spans="1:15">
      <c r="A638" t="s">
        <v>404</v>
      </c>
      <c r="B638" s="26" t="s">
        <v>407</v>
      </c>
      <c r="C638" s="26" t="s">
        <v>78</v>
      </c>
      <c r="D638" s="26" t="s">
        <v>79</v>
      </c>
      <c r="E638" s="27" t="s">
        <v>80</v>
      </c>
      <c r="F638" s="27" t="s">
        <v>81</v>
      </c>
      <c r="G638" s="27" t="s">
        <v>197</v>
      </c>
      <c r="H638" s="27" t="s">
        <v>198</v>
      </c>
      <c r="I638" s="27" t="s">
        <v>138</v>
      </c>
      <c r="J638" s="27" t="s">
        <v>139</v>
      </c>
      <c r="K638" s="27" t="s">
        <v>249</v>
      </c>
      <c r="L638" s="27" t="s">
        <v>250</v>
      </c>
      <c r="M638" s="28"/>
      <c r="N638" s="28"/>
      <c r="O638" s="28"/>
    </row>
    <row r="639" spans="1:15">
      <c r="A639" t="s">
        <v>404</v>
      </c>
      <c r="B639" s="26" t="s">
        <v>407</v>
      </c>
      <c r="C639" s="26" t="s">
        <v>78</v>
      </c>
      <c r="D639" s="26" t="s">
        <v>79</v>
      </c>
      <c r="E639" s="27" t="s">
        <v>80</v>
      </c>
      <c r="F639" s="27" t="s">
        <v>81</v>
      </c>
      <c r="G639" s="27" t="s">
        <v>197</v>
      </c>
      <c r="H639" s="27" t="s">
        <v>198</v>
      </c>
      <c r="I639" s="27" t="s">
        <v>128</v>
      </c>
      <c r="J639" s="27" t="s">
        <v>129</v>
      </c>
      <c r="K639" s="27" t="s">
        <v>249</v>
      </c>
      <c r="L639" s="27" t="s">
        <v>250</v>
      </c>
      <c r="M639" s="28"/>
      <c r="N639" s="28"/>
      <c r="O639" s="28"/>
    </row>
    <row r="640" spans="1:15">
      <c r="A640" t="s">
        <v>404</v>
      </c>
      <c r="B640" s="26" t="s">
        <v>407</v>
      </c>
      <c r="C640" s="26" t="s">
        <v>78</v>
      </c>
      <c r="D640" s="26" t="s">
        <v>79</v>
      </c>
      <c r="E640" s="27" t="s">
        <v>80</v>
      </c>
      <c r="F640" s="27" t="s">
        <v>81</v>
      </c>
      <c r="G640" s="27" t="s">
        <v>197</v>
      </c>
      <c r="H640" s="27" t="s">
        <v>198</v>
      </c>
      <c r="I640" s="27" t="s">
        <v>146</v>
      </c>
      <c r="J640" s="27" t="s">
        <v>147</v>
      </c>
      <c r="K640" s="27" t="s">
        <v>249</v>
      </c>
      <c r="L640" s="27" t="s">
        <v>250</v>
      </c>
      <c r="M640" s="28"/>
      <c r="N640" s="28"/>
      <c r="O640" s="28"/>
    </row>
    <row r="641" spans="1:15">
      <c r="A641" t="s">
        <v>404</v>
      </c>
      <c r="B641" s="26" t="s">
        <v>407</v>
      </c>
      <c r="C641" s="26" t="s">
        <v>78</v>
      </c>
      <c r="D641" s="26" t="s">
        <v>79</v>
      </c>
      <c r="E641" s="27" t="s">
        <v>80</v>
      </c>
      <c r="F641" s="27" t="s">
        <v>81</v>
      </c>
      <c r="G641" s="27" t="s">
        <v>197</v>
      </c>
      <c r="H641" s="27" t="s">
        <v>198</v>
      </c>
      <c r="I641" s="27" t="s">
        <v>148</v>
      </c>
      <c r="J641" s="27" t="s">
        <v>149</v>
      </c>
      <c r="K641" s="27" t="s">
        <v>249</v>
      </c>
      <c r="L641" s="27" t="s">
        <v>250</v>
      </c>
      <c r="M641" s="28"/>
      <c r="N641" s="28"/>
      <c r="O641" s="28"/>
    </row>
    <row r="642" spans="1:15">
      <c r="A642" t="s">
        <v>404</v>
      </c>
      <c r="B642" s="26" t="s">
        <v>407</v>
      </c>
      <c r="C642" s="26" t="s">
        <v>78</v>
      </c>
      <c r="D642" s="26" t="s">
        <v>79</v>
      </c>
      <c r="E642" s="27" t="s">
        <v>80</v>
      </c>
      <c r="F642" s="27" t="s">
        <v>81</v>
      </c>
      <c r="G642" s="27" t="s">
        <v>197</v>
      </c>
      <c r="H642" s="27" t="s">
        <v>198</v>
      </c>
      <c r="I642" s="27" t="s">
        <v>98</v>
      </c>
      <c r="J642" s="27" t="s">
        <v>99</v>
      </c>
      <c r="K642" s="27" t="s">
        <v>249</v>
      </c>
      <c r="L642" s="27" t="s">
        <v>250</v>
      </c>
      <c r="M642" s="28"/>
      <c r="N642" s="28"/>
      <c r="O642" s="28"/>
    </row>
    <row r="643" spans="1:15">
      <c r="A643" t="s">
        <v>404</v>
      </c>
      <c r="B643" s="26" t="s">
        <v>407</v>
      </c>
      <c r="C643" s="26" t="s">
        <v>78</v>
      </c>
      <c r="D643" s="26" t="s">
        <v>79</v>
      </c>
      <c r="E643" s="27" t="s">
        <v>80</v>
      </c>
      <c r="F643" s="27" t="s">
        <v>81</v>
      </c>
      <c r="G643" s="27" t="s">
        <v>197</v>
      </c>
      <c r="H643" s="27" t="s">
        <v>198</v>
      </c>
      <c r="I643" s="27" t="s">
        <v>142</v>
      </c>
      <c r="J643" s="27" t="s">
        <v>143</v>
      </c>
      <c r="K643" s="27" t="s">
        <v>249</v>
      </c>
      <c r="L643" s="27" t="s">
        <v>250</v>
      </c>
      <c r="M643" s="28"/>
      <c r="N643" s="28"/>
      <c r="O643" s="28"/>
    </row>
    <row r="644" spans="1:15">
      <c r="A644" t="s">
        <v>404</v>
      </c>
      <c r="B644" s="26" t="s">
        <v>407</v>
      </c>
      <c r="C644" s="26" t="s">
        <v>78</v>
      </c>
      <c r="D644" s="26" t="s">
        <v>79</v>
      </c>
      <c r="E644" s="27" t="s">
        <v>80</v>
      </c>
      <c r="F644" s="27" t="s">
        <v>81</v>
      </c>
      <c r="G644" s="27" t="s">
        <v>197</v>
      </c>
      <c r="H644" s="27" t="s">
        <v>198</v>
      </c>
      <c r="I644" s="27" t="s">
        <v>174</v>
      </c>
      <c r="J644" s="27" t="s">
        <v>175</v>
      </c>
      <c r="K644" s="27" t="s">
        <v>249</v>
      </c>
      <c r="L644" s="27" t="s">
        <v>250</v>
      </c>
      <c r="M644" s="28"/>
      <c r="N644" s="28"/>
      <c r="O644" s="28"/>
    </row>
    <row r="645" spans="1:15">
      <c r="A645" t="s">
        <v>404</v>
      </c>
      <c r="B645" s="26" t="s">
        <v>407</v>
      </c>
      <c r="C645" s="26" t="s">
        <v>78</v>
      </c>
      <c r="D645" s="26" t="s">
        <v>79</v>
      </c>
      <c r="E645" s="27" t="s">
        <v>80</v>
      </c>
      <c r="F645" s="27" t="s">
        <v>81</v>
      </c>
      <c r="G645" s="27" t="s">
        <v>197</v>
      </c>
      <c r="H645" s="27" t="s">
        <v>198</v>
      </c>
      <c r="I645" s="27" t="s">
        <v>187</v>
      </c>
      <c r="J645" s="27" t="s">
        <v>188</v>
      </c>
      <c r="K645" s="27" t="s">
        <v>249</v>
      </c>
      <c r="L645" s="27" t="s">
        <v>250</v>
      </c>
      <c r="M645" s="28"/>
      <c r="N645" s="28"/>
      <c r="O645" s="28"/>
    </row>
    <row r="646" spans="1:15">
      <c r="A646" t="s">
        <v>404</v>
      </c>
      <c r="B646" s="26" t="s">
        <v>407</v>
      </c>
      <c r="C646" s="26" t="s">
        <v>78</v>
      </c>
      <c r="D646" s="26" t="s">
        <v>79</v>
      </c>
      <c r="E646" s="27" t="s">
        <v>80</v>
      </c>
      <c r="F646" s="27" t="s">
        <v>81</v>
      </c>
      <c r="G646" s="27" t="s">
        <v>197</v>
      </c>
      <c r="H646" s="27" t="s">
        <v>198</v>
      </c>
      <c r="I646" s="27" t="s">
        <v>114</v>
      </c>
      <c r="J646" s="27" t="s">
        <v>115</v>
      </c>
      <c r="K646" s="27" t="s">
        <v>249</v>
      </c>
      <c r="L646" s="27" t="s">
        <v>250</v>
      </c>
      <c r="M646" s="28"/>
      <c r="N646" s="28"/>
      <c r="O646" s="28"/>
    </row>
    <row r="647" spans="1:15">
      <c r="A647" t="s">
        <v>404</v>
      </c>
      <c r="B647" s="26" t="s">
        <v>407</v>
      </c>
      <c r="C647" s="26" t="s">
        <v>78</v>
      </c>
      <c r="D647" s="26" t="s">
        <v>79</v>
      </c>
      <c r="E647" s="27" t="s">
        <v>80</v>
      </c>
      <c r="F647" s="27" t="s">
        <v>81</v>
      </c>
      <c r="G647" s="27" t="s">
        <v>197</v>
      </c>
      <c r="H647" s="27" t="s">
        <v>198</v>
      </c>
      <c r="I647" s="27" t="s">
        <v>166</v>
      </c>
      <c r="J647" s="27" t="s">
        <v>167</v>
      </c>
      <c r="K647" s="27" t="s">
        <v>249</v>
      </c>
      <c r="L647" s="27" t="s">
        <v>250</v>
      </c>
      <c r="M647" s="28"/>
      <c r="N647" s="28"/>
      <c r="O647" s="28"/>
    </row>
    <row r="648" spans="1:15">
      <c r="A648" t="s">
        <v>404</v>
      </c>
      <c r="B648" s="26" t="s">
        <v>407</v>
      </c>
      <c r="C648" s="26" t="s">
        <v>78</v>
      </c>
      <c r="D648" s="26" t="s">
        <v>79</v>
      </c>
      <c r="E648" s="27" t="s">
        <v>80</v>
      </c>
      <c r="F648" s="27" t="s">
        <v>81</v>
      </c>
      <c r="G648" s="27" t="s">
        <v>197</v>
      </c>
      <c r="H648" s="27" t="s">
        <v>198</v>
      </c>
      <c r="I648" s="27" t="s">
        <v>168</v>
      </c>
      <c r="J648" s="27" t="s">
        <v>169</v>
      </c>
      <c r="K648" s="27" t="s">
        <v>249</v>
      </c>
      <c r="L648" s="27" t="s">
        <v>250</v>
      </c>
      <c r="M648" s="28"/>
      <c r="N648" s="28"/>
      <c r="O648" s="28"/>
    </row>
    <row r="649" spans="1:15">
      <c r="A649" t="s">
        <v>404</v>
      </c>
      <c r="B649" s="26" t="s">
        <v>407</v>
      </c>
      <c r="C649" s="26" t="s">
        <v>78</v>
      </c>
      <c r="D649" s="26" t="s">
        <v>79</v>
      </c>
      <c r="E649" s="27" t="s">
        <v>80</v>
      </c>
      <c r="F649" s="27" t="s">
        <v>81</v>
      </c>
      <c r="G649" s="27" t="s">
        <v>197</v>
      </c>
      <c r="H649" s="27" t="s">
        <v>198</v>
      </c>
      <c r="I649" s="27" t="s">
        <v>191</v>
      </c>
      <c r="J649" s="27" t="s">
        <v>192</v>
      </c>
      <c r="K649" s="27" t="s">
        <v>249</v>
      </c>
      <c r="L649" s="27" t="s">
        <v>250</v>
      </c>
      <c r="M649" s="28"/>
      <c r="N649" s="28"/>
      <c r="O649" s="28"/>
    </row>
    <row r="650" spans="1:15">
      <c r="A650" t="s">
        <v>404</v>
      </c>
      <c r="B650" s="26" t="s">
        <v>407</v>
      </c>
      <c r="C650" s="26" t="s">
        <v>78</v>
      </c>
      <c r="D650" s="26" t="s">
        <v>79</v>
      </c>
      <c r="E650" s="27" t="s">
        <v>80</v>
      </c>
      <c r="F650" s="27" t="s">
        <v>81</v>
      </c>
      <c r="G650" s="27" t="s">
        <v>197</v>
      </c>
      <c r="H650" s="27" t="s">
        <v>198</v>
      </c>
      <c r="I650" s="27" t="s">
        <v>203</v>
      </c>
      <c r="J650" s="27" t="s">
        <v>204</v>
      </c>
      <c r="K650" s="27" t="s">
        <v>249</v>
      </c>
      <c r="L650" s="27" t="s">
        <v>250</v>
      </c>
      <c r="M650" s="28"/>
      <c r="N650" s="28"/>
      <c r="O650" s="28"/>
    </row>
    <row r="651" spans="1:15">
      <c r="A651" t="s">
        <v>404</v>
      </c>
      <c r="B651" s="26" t="s">
        <v>407</v>
      </c>
      <c r="C651" s="26" t="s">
        <v>78</v>
      </c>
      <c r="D651" s="26" t="s">
        <v>79</v>
      </c>
      <c r="E651" s="27" t="s">
        <v>80</v>
      </c>
      <c r="F651" s="27" t="s">
        <v>81</v>
      </c>
      <c r="G651" s="27" t="s">
        <v>197</v>
      </c>
      <c r="H651" s="27" t="s">
        <v>198</v>
      </c>
      <c r="I651" s="27" t="s">
        <v>211</v>
      </c>
      <c r="J651" s="27" t="s">
        <v>212</v>
      </c>
      <c r="K651" s="27" t="s">
        <v>249</v>
      </c>
      <c r="L651" s="27" t="s">
        <v>250</v>
      </c>
      <c r="M651" s="28"/>
      <c r="N651" s="28"/>
      <c r="O651" s="28"/>
    </row>
    <row r="652" spans="1:15">
      <c r="A652" t="s">
        <v>404</v>
      </c>
      <c r="B652" s="26" t="s">
        <v>407</v>
      </c>
      <c r="C652" s="26" t="s">
        <v>78</v>
      </c>
      <c r="D652" s="26" t="s">
        <v>79</v>
      </c>
      <c r="E652" s="27" t="s">
        <v>80</v>
      </c>
      <c r="F652" s="27" t="s">
        <v>81</v>
      </c>
      <c r="G652" s="27" t="s">
        <v>197</v>
      </c>
      <c r="H652" s="27" t="s">
        <v>198</v>
      </c>
      <c r="I652" s="27" t="s">
        <v>193</v>
      </c>
      <c r="J652" s="27" t="s">
        <v>194</v>
      </c>
      <c r="K652" s="27" t="s">
        <v>249</v>
      </c>
      <c r="L652" s="27" t="s">
        <v>250</v>
      </c>
      <c r="M652" s="28"/>
      <c r="N652" s="28"/>
      <c r="O652" s="28"/>
    </row>
    <row r="653" spans="1:15">
      <c r="A653" t="s">
        <v>404</v>
      </c>
      <c r="B653" s="26" t="s">
        <v>407</v>
      </c>
      <c r="C653" s="26" t="s">
        <v>78</v>
      </c>
      <c r="D653" s="26" t="s">
        <v>79</v>
      </c>
      <c r="E653" s="27" t="s">
        <v>80</v>
      </c>
      <c r="F653" s="27" t="s">
        <v>81</v>
      </c>
      <c r="G653" s="29">
        <v>31</v>
      </c>
      <c r="H653" s="27" t="s">
        <v>161</v>
      </c>
      <c r="I653" s="27">
        <v>3111</v>
      </c>
      <c r="J653" s="27" t="s">
        <v>85</v>
      </c>
      <c r="K653" s="27" t="s">
        <v>257</v>
      </c>
      <c r="L653" s="27" t="s">
        <v>258</v>
      </c>
      <c r="M653" s="28"/>
      <c r="N653" s="28"/>
      <c r="O653" s="28"/>
    </row>
    <row r="654" spans="1:15">
      <c r="A654" t="s">
        <v>404</v>
      </c>
      <c r="B654" s="26" t="s">
        <v>407</v>
      </c>
      <c r="C654" s="26" t="s">
        <v>78</v>
      </c>
      <c r="D654" s="26" t="s">
        <v>79</v>
      </c>
      <c r="E654" s="27" t="s">
        <v>80</v>
      </c>
      <c r="F654" s="27" t="s">
        <v>81</v>
      </c>
      <c r="G654" s="29">
        <v>31</v>
      </c>
      <c r="H654" s="27" t="s">
        <v>161</v>
      </c>
      <c r="I654" s="27">
        <v>3131</v>
      </c>
      <c r="J654" s="27" t="s">
        <v>125</v>
      </c>
      <c r="K654" s="27" t="s">
        <v>257</v>
      </c>
      <c r="L654" s="27" t="s">
        <v>258</v>
      </c>
      <c r="M654" s="28"/>
      <c r="N654" s="28"/>
      <c r="O654" s="28"/>
    </row>
    <row r="655" spans="1:15">
      <c r="A655" t="s">
        <v>404</v>
      </c>
      <c r="B655" s="26" t="s">
        <v>407</v>
      </c>
      <c r="C655" s="26" t="s">
        <v>78</v>
      </c>
      <c r="D655" s="26" t="s">
        <v>79</v>
      </c>
      <c r="E655" s="27" t="s">
        <v>80</v>
      </c>
      <c r="F655" s="27" t="s">
        <v>81</v>
      </c>
      <c r="G655" s="29">
        <v>31</v>
      </c>
      <c r="H655" s="27" t="s">
        <v>161</v>
      </c>
      <c r="I655" s="27">
        <v>3132</v>
      </c>
      <c r="J655" s="27" t="s">
        <v>91</v>
      </c>
      <c r="K655" s="27" t="s">
        <v>257</v>
      </c>
      <c r="L655" s="27" t="s">
        <v>258</v>
      </c>
      <c r="M655" s="28"/>
      <c r="N655" s="28"/>
      <c r="O655" s="28"/>
    </row>
    <row r="656" spans="1:15">
      <c r="A656" t="s">
        <v>404</v>
      </c>
      <c r="B656" s="26" t="s">
        <v>407</v>
      </c>
      <c r="C656" s="26" t="s">
        <v>78</v>
      </c>
      <c r="D656" s="26" t="s">
        <v>79</v>
      </c>
      <c r="E656" s="27" t="s">
        <v>80</v>
      </c>
      <c r="F656" s="27" t="s">
        <v>81</v>
      </c>
      <c r="G656" s="29">
        <v>31</v>
      </c>
      <c r="H656" s="27" t="s">
        <v>161</v>
      </c>
      <c r="I656" s="27">
        <v>3133</v>
      </c>
      <c r="J656" s="27" t="s">
        <v>93</v>
      </c>
      <c r="K656" s="27" t="s">
        <v>257</v>
      </c>
      <c r="L656" s="27" t="s">
        <v>258</v>
      </c>
      <c r="M656" s="28"/>
      <c r="N656" s="28"/>
      <c r="O656" s="28"/>
    </row>
    <row r="657" spans="1:15">
      <c r="A657" t="s">
        <v>404</v>
      </c>
      <c r="B657" s="26" t="s">
        <v>407</v>
      </c>
      <c r="C657" s="26" t="s">
        <v>78</v>
      </c>
      <c r="D657" s="26" t="s">
        <v>79</v>
      </c>
      <c r="E657" s="27" t="s">
        <v>80</v>
      </c>
      <c r="F657" s="27" t="s">
        <v>81</v>
      </c>
      <c r="G657" s="29">
        <v>31</v>
      </c>
      <c r="H657" s="27" t="s">
        <v>161</v>
      </c>
      <c r="I657" s="27">
        <v>3212</v>
      </c>
      <c r="J657" s="27" t="s">
        <v>95</v>
      </c>
      <c r="K657" s="27" t="s">
        <v>257</v>
      </c>
      <c r="L657" s="27" t="s">
        <v>258</v>
      </c>
      <c r="M657" s="28"/>
      <c r="N657" s="28"/>
      <c r="O657" s="28"/>
    </row>
    <row r="658" spans="1:15">
      <c r="A658" t="s">
        <v>404</v>
      </c>
      <c r="B658" s="26" t="s">
        <v>407</v>
      </c>
      <c r="C658" s="26" t="s">
        <v>78</v>
      </c>
      <c r="D658" s="26" t="s">
        <v>79</v>
      </c>
      <c r="E658" s="27" t="s">
        <v>80</v>
      </c>
      <c r="F658" s="27" t="s">
        <v>81</v>
      </c>
      <c r="G658" s="27" t="s">
        <v>160</v>
      </c>
      <c r="H658" s="27" t="s">
        <v>161</v>
      </c>
      <c r="I658" s="27" t="s">
        <v>233</v>
      </c>
      <c r="J658" s="27" t="s">
        <v>234</v>
      </c>
      <c r="K658" s="27" t="s">
        <v>257</v>
      </c>
      <c r="L658" s="27" t="s">
        <v>258</v>
      </c>
      <c r="M658" s="28"/>
      <c r="N658" s="28"/>
      <c r="O658" s="28"/>
    </row>
    <row r="659" spans="1:15">
      <c r="A659" t="s">
        <v>404</v>
      </c>
      <c r="B659" s="26" t="s">
        <v>407</v>
      </c>
      <c r="C659" s="26" t="s">
        <v>78</v>
      </c>
      <c r="D659" s="26" t="s">
        <v>79</v>
      </c>
      <c r="E659" s="27" t="s">
        <v>80</v>
      </c>
      <c r="F659" s="27" t="s">
        <v>81</v>
      </c>
      <c r="G659" s="27" t="s">
        <v>160</v>
      </c>
      <c r="H659" s="27" t="s">
        <v>161</v>
      </c>
      <c r="I659" s="27" t="s">
        <v>136</v>
      </c>
      <c r="J659" s="27" t="s">
        <v>137</v>
      </c>
      <c r="K659" s="27" t="s">
        <v>257</v>
      </c>
      <c r="L659" s="27" t="s">
        <v>258</v>
      </c>
      <c r="M659" s="28"/>
      <c r="N659" s="28"/>
      <c r="O659" s="28"/>
    </row>
    <row r="660" spans="1:15">
      <c r="A660" t="s">
        <v>404</v>
      </c>
      <c r="B660" s="26" t="s">
        <v>407</v>
      </c>
      <c r="C660" s="26" t="s">
        <v>78</v>
      </c>
      <c r="D660" s="26" t="s">
        <v>79</v>
      </c>
      <c r="E660" s="27" t="s">
        <v>80</v>
      </c>
      <c r="F660" s="27" t="s">
        <v>81</v>
      </c>
      <c r="G660" s="29">
        <v>31</v>
      </c>
      <c r="H660" s="27" t="s">
        <v>161</v>
      </c>
      <c r="I660" s="27">
        <v>3224</v>
      </c>
      <c r="J660" s="27" t="s">
        <v>165</v>
      </c>
      <c r="K660" s="27" t="s">
        <v>257</v>
      </c>
      <c r="L660" s="27" t="s">
        <v>258</v>
      </c>
      <c r="M660" s="28"/>
      <c r="N660" s="28"/>
      <c r="O660" s="28"/>
    </row>
    <row r="661" spans="1:15">
      <c r="A661" t="s">
        <v>404</v>
      </c>
      <c r="B661" s="26" t="s">
        <v>407</v>
      </c>
      <c r="C661" s="26" t="s">
        <v>78</v>
      </c>
      <c r="D661" s="26" t="s">
        <v>79</v>
      </c>
      <c r="E661" s="27" t="s">
        <v>80</v>
      </c>
      <c r="F661" s="27" t="s">
        <v>81</v>
      </c>
      <c r="G661" s="29">
        <v>31</v>
      </c>
      <c r="H661" s="27" t="s">
        <v>161</v>
      </c>
      <c r="I661" s="29">
        <v>3231</v>
      </c>
      <c r="J661" s="27" t="s">
        <v>183</v>
      </c>
      <c r="K661" s="29" t="s">
        <v>257</v>
      </c>
      <c r="L661" s="27" t="s">
        <v>258</v>
      </c>
      <c r="M661" s="28"/>
      <c r="N661" s="28"/>
      <c r="O661" s="28"/>
    </row>
    <row r="662" spans="1:15">
      <c r="A662" t="s">
        <v>404</v>
      </c>
      <c r="B662" s="26" t="s">
        <v>407</v>
      </c>
      <c r="C662" s="26" t="s">
        <v>78</v>
      </c>
      <c r="D662" s="26" t="s">
        <v>79</v>
      </c>
      <c r="E662" s="27" t="s">
        <v>80</v>
      </c>
      <c r="F662" s="27" t="s">
        <v>81</v>
      </c>
      <c r="G662" s="29">
        <v>31</v>
      </c>
      <c r="H662" s="27" t="s">
        <v>161</v>
      </c>
      <c r="I662" s="29">
        <v>3239</v>
      </c>
      <c r="J662" s="27" t="s">
        <v>145</v>
      </c>
      <c r="K662" s="29" t="s">
        <v>257</v>
      </c>
      <c r="L662" s="27" t="s">
        <v>258</v>
      </c>
      <c r="M662" s="28"/>
      <c r="N662" s="28"/>
      <c r="O662" s="28"/>
    </row>
    <row r="663" spans="1:15">
      <c r="A663" t="s">
        <v>404</v>
      </c>
      <c r="B663" s="26" t="s">
        <v>407</v>
      </c>
      <c r="C663" s="26" t="s">
        <v>78</v>
      </c>
      <c r="D663" s="26" t="s">
        <v>79</v>
      </c>
      <c r="E663" s="27" t="s">
        <v>80</v>
      </c>
      <c r="F663" s="27" t="s">
        <v>81</v>
      </c>
      <c r="G663" s="29">
        <v>31</v>
      </c>
      <c r="H663" s="27" t="s">
        <v>161</v>
      </c>
      <c r="I663" s="27">
        <v>3293</v>
      </c>
      <c r="J663" s="27" t="s">
        <v>147</v>
      </c>
      <c r="K663" s="27" t="s">
        <v>257</v>
      </c>
      <c r="L663" s="27" t="s">
        <v>258</v>
      </c>
      <c r="M663" s="28"/>
      <c r="N663" s="28"/>
      <c r="O663" s="28"/>
    </row>
    <row r="664" spans="1:15">
      <c r="A664" t="s">
        <v>404</v>
      </c>
      <c r="B664" s="26" t="s">
        <v>407</v>
      </c>
      <c r="C664" s="26" t="s">
        <v>78</v>
      </c>
      <c r="D664" s="26" t="s">
        <v>79</v>
      </c>
      <c r="E664" s="27" t="s">
        <v>80</v>
      </c>
      <c r="F664" s="27" t="s">
        <v>81</v>
      </c>
      <c r="G664" s="27">
        <v>31</v>
      </c>
      <c r="H664" s="27" t="s">
        <v>161</v>
      </c>
      <c r="I664" s="27">
        <v>3299</v>
      </c>
      <c r="J664" s="27" t="s">
        <v>105</v>
      </c>
      <c r="K664" s="27" t="s">
        <v>257</v>
      </c>
      <c r="L664" s="27" t="s">
        <v>258</v>
      </c>
      <c r="M664" s="28"/>
      <c r="N664" s="28"/>
      <c r="O664" s="28"/>
    </row>
    <row r="665" spans="1:15">
      <c r="A665" t="s">
        <v>404</v>
      </c>
      <c r="B665" s="26" t="s">
        <v>407</v>
      </c>
      <c r="C665" s="26" t="s">
        <v>78</v>
      </c>
      <c r="D665" s="26" t="s">
        <v>79</v>
      </c>
      <c r="E665" s="27" t="s">
        <v>80</v>
      </c>
      <c r="F665" s="27" t="s">
        <v>81</v>
      </c>
      <c r="G665" s="27" t="s">
        <v>170</v>
      </c>
      <c r="H665" s="27" t="s">
        <v>171</v>
      </c>
      <c r="I665" s="27" t="s">
        <v>84</v>
      </c>
      <c r="J665" s="27" t="s">
        <v>85</v>
      </c>
      <c r="K665" s="27" t="s">
        <v>257</v>
      </c>
      <c r="L665" s="27" t="s">
        <v>258</v>
      </c>
      <c r="M665" s="28"/>
      <c r="N665" s="28"/>
      <c r="O665" s="28"/>
    </row>
    <row r="666" spans="1:15">
      <c r="A666" t="s">
        <v>404</v>
      </c>
      <c r="B666" s="26" t="s">
        <v>407</v>
      </c>
      <c r="C666" s="26" t="s">
        <v>78</v>
      </c>
      <c r="D666" s="26" t="s">
        <v>79</v>
      </c>
      <c r="E666" s="27" t="s">
        <v>80</v>
      </c>
      <c r="F666" s="27" t="s">
        <v>81</v>
      </c>
      <c r="G666" s="27" t="s">
        <v>170</v>
      </c>
      <c r="H666" s="27" t="s">
        <v>171</v>
      </c>
      <c r="I666" s="27" t="s">
        <v>90</v>
      </c>
      <c r="J666" s="27" t="s">
        <v>91</v>
      </c>
      <c r="K666" s="27" t="s">
        <v>257</v>
      </c>
      <c r="L666" s="27" t="s">
        <v>258</v>
      </c>
      <c r="M666" s="28"/>
      <c r="N666" s="28"/>
      <c r="O666" s="28"/>
    </row>
    <row r="667" spans="1:15">
      <c r="A667" t="s">
        <v>404</v>
      </c>
      <c r="B667" s="26" t="s">
        <v>407</v>
      </c>
      <c r="C667" s="26" t="s">
        <v>78</v>
      </c>
      <c r="D667" s="26" t="s">
        <v>79</v>
      </c>
      <c r="E667" s="27" t="s">
        <v>80</v>
      </c>
      <c r="F667" s="27" t="s">
        <v>81</v>
      </c>
      <c r="G667" s="27" t="s">
        <v>170</v>
      </c>
      <c r="H667" s="27" t="s">
        <v>171</v>
      </c>
      <c r="I667" s="27" t="s">
        <v>134</v>
      </c>
      <c r="J667" s="27" t="s">
        <v>135</v>
      </c>
      <c r="K667" s="27" t="s">
        <v>257</v>
      </c>
      <c r="L667" s="27" t="s">
        <v>258</v>
      </c>
      <c r="M667" s="28"/>
      <c r="N667" s="28"/>
      <c r="O667" s="28"/>
    </row>
    <row r="668" spans="1:15">
      <c r="A668" t="s">
        <v>404</v>
      </c>
      <c r="B668" s="26" t="s">
        <v>407</v>
      </c>
      <c r="C668" s="26" t="s">
        <v>78</v>
      </c>
      <c r="D668" s="26" t="s">
        <v>79</v>
      </c>
      <c r="E668" s="27" t="s">
        <v>80</v>
      </c>
      <c r="F668" s="27" t="s">
        <v>81</v>
      </c>
      <c r="G668" s="27" t="s">
        <v>170</v>
      </c>
      <c r="H668" s="27" t="s">
        <v>171</v>
      </c>
      <c r="I668" s="27" t="s">
        <v>94</v>
      </c>
      <c r="J668" s="27" t="s">
        <v>95</v>
      </c>
      <c r="K668" s="27" t="s">
        <v>257</v>
      </c>
      <c r="L668" s="27" t="s">
        <v>258</v>
      </c>
      <c r="M668" s="28"/>
      <c r="N668" s="28"/>
      <c r="O668" s="28"/>
    </row>
    <row r="669" spans="1:15">
      <c r="A669" t="s">
        <v>404</v>
      </c>
      <c r="B669" s="26" t="s">
        <v>407</v>
      </c>
      <c r="C669" s="26" t="s">
        <v>78</v>
      </c>
      <c r="D669" s="26" t="s">
        <v>79</v>
      </c>
      <c r="E669" s="27" t="s">
        <v>80</v>
      </c>
      <c r="F669" s="27" t="s">
        <v>81</v>
      </c>
      <c r="G669" s="29">
        <v>43</v>
      </c>
      <c r="H669" s="27" t="s">
        <v>171</v>
      </c>
      <c r="I669" s="27">
        <v>3213</v>
      </c>
      <c r="J669" s="27" t="s">
        <v>173</v>
      </c>
      <c r="K669" s="27" t="s">
        <v>257</v>
      </c>
      <c r="L669" s="27" t="s">
        <v>258</v>
      </c>
      <c r="M669" s="28"/>
      <c r="N669" s="28"/>
      <c r="O669" s="28"/>
    </row>
    <row r="670" spans="1:15">
      <c r="A670" t="s">
        <v>404</v>
      </c>
      <c r="B670" s="26" t="s">
        <v>407</v>
      </c>
      <c r="C670" s="26" t="s">
        <v>78</v>
      </c>
      <c r="D670" s="26" t="s">
        <v>79</v>
      </c>
      <c r="E670" s="27" t="s">
        <v>80</v>
      </c>
      <c r="F670" s="27" t="s">
        <v>81</v>
      </c>
      <c r="G670" s="27" t="s">
        <v>170</v>
      </c>
      <c r="H670" s="27" t="s">
        <v>171</v>
      </c>
      <c r="I670" s="27" t="s">
        <v>233</v>
      </c>
      <c r="J670" s="27" t="s">
        <v>234</v>
      </c>
      <c r="K670" s="27" t="s">
        <v>257</v>
      </c>
      <c r="L670" s="27" t="s">
        <v>258</v>
      </c>
      <c r="M670" s="28"/>
      <c r="N670" s="28"/>
      <c r="O670" s="28"/>
    </row>
    <row r="671" spans="1:15">
      <c r="A671" t="s">
        <v>404</v>
      </c>
      <c r="B671" s="26" t="s">
        <v>407</v>
      </c>
      <c r="C671" s="26" t="s">
        <v>78</v>
      </c>
      <c r="D671" s="26" t="s">
        <v>79</v>
      </c>
      <c r="E671" s="27" t="s">
        <v>80</v>
      </c>
      <c r="F671" s="27" t="s">
        <v>81</v>
      </c>
      <c r="G671" s="27" t="s">
        <v>170</v>
      </c>
      <c r="H671" s="27" t="s">
        <v>171</v>
      </c>
      <c r="I671" s="27" t="s">
        <v>136</v>
      </c>
      <c r="J671" s="27" t="s">
        <v>137</v>
      </c>
      <c r="K671" s="27" t="s">
        <v>257</v>
      </c>
      <c r="L671" s="27" t="s">
        <v>258</v>
      </c>
      <c r="M671" s="28"/>
      <c r="N671" s="28"/>
      <c r="O671" s="28"/>
    </row>
    <row r="672" spans="1:15">
      <c r="A672" t="s">
        <v>404</v>
      </c>
      <c r="B672" s="26" t="s">
        <v>407</v>
      </c>
      <c r="C672" s="26" t="s">
        <v>78</v>
      </c>
      <c r="D672" s="26" t="s">
        <v>79</v>
      </c>
      <c r="E672" s="27" t="s">
        <v>80</v>
      </c>
      <c r="F672" s="27" t="s">
        <v>81</v>
      </c>
      <c r="G672" s="29">
        <v>43</v>
      </c>
      <c r="H672" s="27" t="s">
        <v>171</v>
      </c>
      <c r="I672" s="27">
        <v>3223</v>
      </c>
      <c r="J672" s="27" t="s">
        <v>155</v>
      </c>
      <c r="K672" s="27" t="s">
        <v>257</v>
      </c>
      <c r="L672" s="27" t="s">
        <v>258</v>
      </c>
      <c r="M672" s="28"/>
      <c r="N672" s="28"/>
      <c r="O672" s="28"/>
    </row>
    <row r="673" spans="1:15">
      <c r="A673" t="s">
        <v>404</v>
      </c>
      <c r="B673" s="26" t="s">
        <v>407</v>
      </c>
      <c r="C673" s="26" t="s">
        <v>78</v>
      </c>
      <c r="D673" s="26" t="s">
        <v>79</v>
      </c>
      <c r="E673" s="27" t="s">
        <v>80</v>
      </c>
      <c r="F673" s="27" t="s">
        <v>81</v>
      </c>
      <c r="G673" s="27" t="s">
        <v>170</v>
      </c>
      <c r="H673" s="27" t="s">
        <v>171</v>
      </c>
      <c r="I673" s="27" t="s">
        <v>164</v>
      </c>
      <c r="J673" s="27" t="s">
        <v>165</v>
      </c>
      <c r="K673" s="27" t="s">
        <v>257</v>
      </c>
      <c r="L673" s="27" t="s">
        <v>258</v>
      </c>
      <c r="M673" s="28"/>
      <c r="N673" s="28"/>
      <c r="O673" s="28"/>
    </row>
    <row r="674" spans="1:15">
      <c r="A674" t="s">
        <v>404</v>
      </c>
      <c r="B674" s="26" t="s">
        <v>407</v>
      </c>
      <c r="C674" s="26" t="s">
        <v>78</v>
      </c>
      <c r="D674" s="26" t="s">
        <v>79</v>
      </c>
      <c r="E674" s="27" t="s">
        <v>80</v>
      </c>
      <c r="F674" s="27" t="s">
        <v>81</v>
      </c>
      <c r="G674" s="29">
        <v>43</v>
      </c>
      <c r="H674" s="27" t="s">
        <v>171</v>
      </c>
      <c r="I674" s="27">
        <v>3231</v>
      </c>
      <c r="J674" s="27" t="s">
        <v>183</v>
      </c>
      <c r="K674" s="27" t="s">
        <v>257</v>
      </c>
      <c r="L674" s="27" t="s">
        <v>258</v>
      </c>
      <c r="M674" s="28"/>
      <c r="N674" s="28"/>
      <c r="O674" s="28"/>
    </row>
    <row r="675" spans="1:15">
      <c r="A675" t="s">
        <v>404</v>
      </c>
      <c r="B675" s="26" t="s">
        <v>407</v>
      </c>
      <c r="C675" s="26" t="s">
        <v>78</v>
      </c>
      <c r="D675" s="26" t="s">
        <v>79</v>
      </c>
      <c r="E675" s="27" t="s">
        <v>80</v>
      </c>
      <c r="F675" s="27" t="s">
        <v>81</v>
      </c>
      <c r="G675" s="27" t="s">
        <v>170</v>
      </c>
      <c r="H675" s="27" t="s">
        <v>171</v>
      </c>
      <c r="I675" s="27" t="s">
        <v>156</v>
      </c>
      <c r="J675" s="27" t="s">
        <v>157</v>
      </c>
      <c r="K675" s="27" t="s">
        <v>257</v>
      </c>
      <c r="L675" s="27" t="s">
        <v>258</v>
      </c>
      <c r="M675" s="28"/>
      <c r="N675" s="28"/>
      <c r="O675" s="28"/>
    </row>
    <row r="676" spans="1:15">
      <c r="A676" t="s">
        <v>404</v>
      </c>
      <c r="B676" s="26" t="s">
        <v>407</v>
      </c>
      <c r="C676" s="26" t="s">
        <v>78</v>
      </c>
      <c r="D676" s="26" t="s">
        <v>79</v>
      </c>
      <c r="E676" s="27" t="s">
        <v>80</v>
      </c>
      <c r="F676" s="27" t="s">
        <v>81</v>
      </c>
      <c r="G676" s="27" t="s">
        <v>170</v>
      </c>
      <c r="H676" s="27" t="s">
        <v>171</v>
      </c>
      <c r="I676" s="27" t="s">
        <v>132</v>
      </c>
      <c r="J676" s="27" t="s">
        <v>133</v>
      </c>
      <c r="K676" s="27" t="s">
        <v>257</v>
      </c>
      <c r="L676" s="27" t="s">
        <v>258</v>
      </c>
      <c r="M676" s="28"/>
      <c r="N676" s="28"/>
      <c r="O676" s="28"/>
    </row>
    <row r="677" spans="1:15">
      <c r="A677" t="s">
        <v>404</v>
      </c>
      <c r="B677" s="26" t="s">
        <v>407</v>
      </c>
      <c r="C677" s="26" t="s">
        <v>78</v>
      </c>
      <c r="D677" s="26" t="s">
        <v>79</v>
      </c>
      <c r="E677" s="27" t="s">
        <v>80</v>
      </c>
      <c r="F677" s="27" t="s">
        <v>81</v>
      </c>
      <c r="G677" s="29">
        <v>43</v>
      </c>
      <c r="H677" s="27" t="s">
        <v>171</v>
      </c>
      <c r="I677" s="27">
        <v>3234</v>
      </c>
      <c r="J677" s="27" t="s">
        <v>159</v>
      </c>
      <c r="K677" s="27" t="s">
        <v>257</v>
      </c>
      <c r="L677" s="27" t="s">
        <v>258</v>
      </c>
      <c r="M677" s="28"/>
      <c r="N677" s="28"/>
      <c r="O677" s="28"/>
    </row>
    <row r="678" spans="1:15">
      <c r="A678" t="s">
        <v>404</v>
      </c>
      <c r="B678" s="26" t="s">
        <v>407</v>
      </c>
      <c r="C678" s="26" t="s">
        <v>78</v>
      </c>
      <c r="D678" s="26" t="s">
        <v>79</v>
      </c>
      <c r="E678" s="27" t="s">
        <v>80</v>
      </c>
      <c r="F678" s="27" t="s">
        <v>81</v>
      </c>
      <c r="G678" s="29">
        <v>43</v>
      </c>
      <c r="H678" s="27" t="s">
        <v>171</v>
      </c>
      <c r="I678" s="27">
        <v>3235</v>
      </c>
      <c r="J678" s="27" t="s">
        <v>200</v>
      </c>
      <c r="K678" s="27" t="s">
        <v>257</v>
      </c>
      <c r="L678" s="27" t="s">
        <v>258</v>
      </c>
      <c r="M678" s="28"/>
      <c r="N678" s="28"/>
      <c r="O678" s="28"/>
    </row>
    <row r="679" spans="1:15">
      <c r="A679" t="s">
        <v>404</v>
      </c>
      <c r="B679" s="26" t="s">
        <v>407</v>
      </c>
      <c r="C679" s="26" t="s">
        <v>78</v>
      </c>
      <c r="D679" s="26" t="s">
        <v>79</v>
      </c>
      <c r="E679" s="27" t="s">
        <v>80</v>
      </c>
      <c r="F679" s="27" t="s">
        <v>81</v>
      </c>
      <c r="G679" s="29">
        <v>43</v>
      </c>
      <c r="H679" s="27" t="s">
        <v>171</v>
      </c>
      <c r="I679" s="29">
        <v>3236</v>
      </c>
      <c r="J679" s="29" t="s">
        <v>97</v>
      </c>
      <c r="K679" s="29" t="s">
        <v>257</v>
      </c>
      <c r="L679" s="27" t="s">
        <v>258</v>
      </c>
      <c r="M679" s="28"/>
      <c r="N679" s="28"/>
      <c r="O679" s="28"/>
    </row>
    <row r="680" spans="1:15">
      <c r="A680" t="s">
        <v>404</v>
      </c>
      <c r="B680" s="26" t="s">
        <v>407</v>
      </c>
      <c r="C680" s="26" t="s">
        <v>78</v>
      </c>
      <c r="D680" s="26" t="s">
        <v>79</v>
      </c>
      <c r="E680" s="27" t="s">
        <v>80</v>
      </c>
      <c r="F680" s="27" t="s">
        <v>81</v>
      </c>
      <c r="G680" s="27" t="s">
        <v>170</v>
      </c>
      <c r="H680" s="27" t="s">
        <v>171</v>
      </c>
      <c r="I680" s="27" t="s">
        <v>116</v>
      </c>
      <c r="J680" s="27" t="s">
        <v>117</v>
      </c>
      <c r="K680" s="27" t="s">
        <v>257</v>
      </c>
      <c r="L680" s="27" t="s">
        <v>258</v>
      </c>
      <c r="M680" s="28"/>
      <c r="N680" s="28"/>
      <c r="O680" s="28"/>
    </row>
    <row r="681" spans="1:15">
      <c r="A681" t="s">
        <v>404</v>
      </c>
      <c r="B681" s="26" t="s">
        <v>407</v>
      </c>
      <c r="C681" s="26" t="s">
        <v>78</v>
      </c>
      <c r="D681" s="26" t="s">
        <v>79</v>
      </c>
      <c r="E681" s="27" t="s">
        <v>80</v>
      </c>
      <c r="F681" s="27" t="s">
        <v>81</v>
      </c>
      <c r="G681" s="29">
        <v>43</v>
      </c>
      <c r="H681" s="27" t="s">
        <v>171</v>
      </c>
      <c r="I681" s="27">
        <v>3239</v>
      </c>
      <c r="J681" s="27" t="s">
        <v>145</v>
      </c>
      <c r="K681" s="27" t="s">
        <v>257</v>
      </c>
      <c r="L681" s="27" t="s">
        <v>258</v>
      </c>
      <c r="M681" s="28"/>
      <c r="N681" s="28"/>
      <c r="O681" s="28"/>
    </row>
    <row r="682" spans="1:15">
      <c r="A682" t="s">
        <v>404</v>
      </c>
      <c r="B682" s="26" t="s">
        <v>407</v>
      </c>
      <c r="C682" s="26" t="s">
        <v>78</v>
      </c>
      <c r="D682" s="26" t="s">
        <v>79</v>
      </c>
      <c r="E682" s="27" t="s">
        <v>80</v>
      </c>
      <c r="F682" s="27" t="s">
        <v>81</v>
      </c>
      <c r="G682" s="29">
        <v>43</v>
      </c>
      <c r="H682" s="27" t="s">
        <v>171</v>
      </c>
      <c r="I682" s="27">
        <v>3295</v>
      </c>
      <c r="J682" s="27" t="s">
        <v>99</v>
      </c>
      <c r="K682" s="27" t="s">
        <v>257</v>
      </c>
      <c r="L682" s="27" t="s">
        <v>258</v>
      </c>
      <c r="M682" s="28"/>
      <c r="N682" s="28"/>
      <c r="O682" s="28"/>
    </row>
    <row r="683" spans="1:15">
      <c r="A683" t="s">
        <v>404</v>
      </c>
      <c r="B683" s="26" t="s">
        <v>407</v>
      </c>
      <c r="C683" s="26" t="s">
        <v>78</v>
      </c>
      <c r="D683" s="26" t="s">
        <v>79</v>
      </c>
      <c r="E683" s="27" t="s">
        <v>80</v>
      </c>
      <c r="F683" s="27" t="s">
        <v>81</v>
      </c>
      <c r="G683" s="27" t="s">
        <v>170</v>
      </c>
      <c r="H683" s="27" t="s">
        <v>171</v>
      </c>
      <c r="I683" s="27" t="s">
        <v>104</v>
      </c>
      <c r="J683" s="27" t="s">
        <v>105</v>
      </c>
      <c r="K683" s="27" t="s">
        <v>257</v>
      </c>
      <c r="L683" s="27" t="s">
        <v>258</v>
      </c>
      <c r="M683" s="28"/>
      <c r="N683" s="28"/>
      <c r="O683" s="28"/>
    </row>
    <row r="684" spans="1:15">
      <c r="A684" t="s">
        <v>404</v>
      </c>
      <c r="B684" s="26" t="s">
        <v>407</v>
      </c>
      <c r="C684" s="26" t="s">
        <v>78</v>
      </c>
      <c r="D684" s="26" t="s">
        <v>79</v>
      </c>
      <c r="E684" s="27" t="s">
        <v>80</v>
      </c>
      <c r="F684" s="27" t="s">
        <v>81</v>
      </c>
      <c r="G684" s="29">
        <v>43</v>
      </c>
      <c r="H684" s="27" t="s">
        <v>171</v>
      </c>
      <c r="I684" s="27">
        <v>3431</v>
      </c>
      <c r="J684" s="27" t="s">
        <v>143</v>
      </c>
      <c r="K684" s="27" t="s">
        <v>257</v>
      </c>
      <c r="L684" s="27" t="s">
        <v>258</v>
      </c>
      <c r="M684" s="28"/>
      <c r="N684" s="28"/>
      <c r="O684" s="28"/>
    </row>
    <row r="685" spans="1:15">
      <c r="A685" t="s">
        <v>404</v>
      </c>
      <c r="B685" s="26" t="s">
        <v>407</v>
      </c>
      <c r="C685" s="26" t="s">
        <v>78</v>
      </c>
      <c r="D685" s="26" t="s">
        <v>79</v>
      </c>
      <c r="E685" s="27" t="s">
        <v>80</v>
      </c>
      <c r="F685" s="27" t="s">
        <v>81</v>
      </c>
      <c r="G685" s="27" t="s">
        <v>170</v>
      </c>
      <c r="H685" s="27" t="s">
        <v>171</v>
      </c>
      <c r="I685" s="27" t="s">
        <v>168</v>
      </c>
      <c r="J685" s="27" t="s">
        <v>169</v>
      </c>
      <c r="K685" s="27" t="s">
        <v>257</v>
      </c>
      <c r="L685" s="27" t="s">
        <v>258</v>
      </c>
      <c r="M685" s="28"/>
      <c r="N685" s="28"/>
      <c r="O685" s="28"/>
    </row>
    <row r="686" spans="1:15">
      <c r="A686" t="s">
        <v>404</v>
      </c>
      <c r="B686" s="26" t="s">
        <v>407</v>
      </c>
      <c r="C686" s="26" t="s">
        <v>78</v>
      </c>
      <c r="D686" s="26" t="s">
        <v>79</v>
      </c>
      <c r="E686" s="27" t="s">
        <v>80</v>
      </c>
      <c r="F686" s="27" t="s">
        <v>81</v>
      </c>
      <c r="G686" s="27" t="s">
        <v>170</v>
      </c>
      <c r="H686" s="27" t="s">
        <v>171</v>
      </c>
      <c r="I686" s="27" t="s">
        <v>193</v>
      </c>
      <c r="J686" s="27" t="s">
        <v>194</v>
      </c>
      <c r="K686" s="27" t="s">
        <v>257</v>
      </c>
      <c r="L686" s="27" t="s">
        <v>258</v>
      </c>
      <c r="M686" s="28"/>
      <c r="N686" s="28"/>
      <c r="O686" s="28"/>
    </row>
    <row r="687" spans="1:15">
      <c r="A687" t="s">
        <v>404</v>
      </c>
      <c r="B687" s="26" t="s">
        <v>407</v>
      </c>
      <c r="C687" s="26" t="s">
        <v>78</v>
      </c>
      <c r="D687" s="26" t="s">
        <v>79</v>
      </c>
      <c r="E687" s="27" t="s">
        <v>80</v>
      </c>
      <c r="F687" s="27" t="s">
        <v>81</v>
      </c>
      <c r="G687" s="27" t="s">
        <v>170</v>
      </c>
      <c r="H687" s="27" t="s">
        <v>171</v>
      </c>
      <c r="I687" s="27" t="s">
        <v>195</v>
      </c>
      <c r="J687" s="27" t="s">
        <v>196</v>
      </c>
      <c r="K687" s="27" t="s">
        <v>257</v>
      </c>
      <c r="L687" s="27" t="s">
        <v>258</v>
      </c>
      <c r="M687" s="28"/>
      <c r="N687" s="28"/>
      <c r="O687" s="28"/>
    </row>
    <row r="688" spans="1:15">
      <c r="A688" t="s">
        <v>404</v>
      </c>
      <c r="B688" s="26" t="s">
        <v>407</v>
      </c>
      <c r="C688" s="26" t="s">
        <v>78</v>
      </c>
      <c r="D688" s="26" t="s">
        <v>79</v>
      </c>
      <c r="E688" s="27" t="s">
        <v>80</v>
      </c>
      <c r="F688" s="27" t="s">
        <v>81</v>
      </c>
      <c r="G688" s="27" t="s">
        <v>150</v>
      </c>
      <c r="H688" s="27" t="s">
        <v>151</v>
      </c>
      <c r="I688" s="27" t="s">
        <v>84</v>
      </c>
      <c r="J688" s="27" t="s">
        <v>85</v>
      </c>
      <c r="K688" s="27" t="s">
        <v>257</v>
      </c>
      <c r="L688" s="27" t="s">
        <v>258</v>
      </c>
      <c r="M688" s="28"/>
      <c r="N688" s="28"/>
      <c r="O688" s="28"/>
    </row>
    <row r="689" spans="1:15">
      <c r="A689" t="s">
        <v>404</v>
      </c>
      <c r="B689" s="26" t="s">
        <v>407</v>
      </c>
      <c r="C689" s="26" t="s">
        <v>78</v>
      </c>
      <c r="D689" s="26" t="s">
        <v>79</v>
      </c>
      <c r="E689" s="27" t="s">
        <v>80</v>
      </c>
      <c r="F689" s="27" t="s">
        <v>81</v>
      </c>
      <c r="G689" s="27" t="s">
        <v>150</v>
      </c>
      <c r="H689" s="27" t="s">
        <v>151</v>
      </c>
      <c r="I689" s="27" t="s">
        <v>231</v>
      </c>
      <c r="J689" s="27" t="s">
        <v>232</v>
      </c>
      <c r="K689" s="27" t="s">
        <v>257</v>
      </c>
      <c r="L689" s="27" t="s">
        <v>258</v>
      </c>
      <c r="M689" s="28"/>
      <c r="N689" s="28"/>
      <c r="O689" s="28"/>
    </row>
    <row r="690" spans="1:15">
      <c r="A690" t="s">
        <v>404</v>
      </c>
      <c r="B690" s="26" t="s">
        <v>407</v>
      </c>
      <c r="C690" s="26" t="s">
        <v>78</v>
      </c>
      <c r="D690" s="26" t="s">
        <v>79</v>
      </c>
      <c r="E690" s="27" t="s">
        <v>80</v>
      </c>
      <c r="F690" s="27" t="s">
        <v>81</v>
      </c>
      <c r="G690" s="27" t="s">
        <v>150</v>
      </c>
      <c r="H690" s="27" t="s">
        <v>151</v>
      </c>
      <c r="I690" s="27" t="s">
        <v>88</v>
      </c>
      <c r="J690" s="27" t="s">
        <v>89</v>
      </c>
      <c r="K690" s="27" t="s">
        <v>257</v>
      </c>
      <c r="L690" s="27" t="s">
        <v>258</v>
      </c>
      <c r="M690" s="28"/>
      <c r="N690" s="28"/>
      <c r="O690" s="28"/>
    </row>
    <row r="691" spans="1:15">
      <c r="A691" t="s">
        <v>404</v>
      </c>
      <c r="B691" s="26" t="s">
        <v>407</v>
      </c>
      <c r="C691" s="26" t="s">
        <v>78</v>
      </c>
      <c r="D691" s="26" t="s">
        <v>79</v>
      </c>
      <c r="E691" s="27" t="s">
        <v>80</v>
      </c>
      <c r="F691" s="27" t="s">
        <v>81</v>
      </c>
      <c r="G691" s="27" t="s">
        <v>150</v>
      </c>
      <c r="H691" s="27" t="s">
        <v>151</v>
      </c>
      <c r="I691" s="27" t="s">
        <v>124</v>
      </c>
      <c r="J691" s="27" t="s">
        <v>125</v>
      </c>
      <c r="K691" s="27" t="s">
        <v>257</v>
      </c>
      <c r="L691" s="27" t="s">
        <v>258</v>
      </c>
      <c r="M691" s="28"/>
      <c r="N691" s="28"/>
      <c r="O691" s="28"/>
    </row>
    <row r="692" spans="1:15">
      <c r="A692" t="s">
        <v>404</v>
      </c>
      <c r="B692" s="26" t="s">
        <v>407</v>
      </c>
      <c r="C692" s="26" t="s">
        <v>78</v>
      </c>
      <c r="D692" s="26" t="s">
        <v>79</v>
      </c>
      <c r="E692" s="27" t="s">
        <v>80</v>
      </c>
      <c r="F692" s="27" t="s">
        <v>81</v>
      </c>
      <c r="G692" s="27" t="s">
        <v>150</v>
      </c>
      <c r="H692" s="27" t="s">
        <v>151</v>
      </c>
      <c r="I692" s="27" t="s">
        <v>90</v>
      </c>
      <c r="J692" s="27" t="s">
        <v>91</v>
      </c>
      <c r="K692" s="27" t="s">
        <v>257</v>
      </c>
      <c r="L692" s="27" t="s">
        <v>258</v>
      </c>
      <c r="M692" s="28"/>
      <c r="N692" s="28"/>
      <c r="O692" s="28"/>
    </row>
    <row r="693" spans="1:15">
      <c r="A693" t="s">
        <v>404</v>
      </c>
      <c r="B693" s="26" t="s">
        <v>407</v>
      </c>
      <c r="C693" s="26" t="s">
        <v>78</v>
      </c>
      <c r="D693" s="26" t="s">
        <v>79</v>
      </c>
      <c r="E693" s="27" t="s">
        <v>80</v>
      </c>
      <c r="F693" s="27" t="s">
        <v>81</v>
      </c>
      <c r="G693" s="27" t="s">
        <v>150</v>
      </c>
      <c r="H693" s="27" t="s">
        <v>151</v>
      </c>
      <c r="I693" s="27" t="s">
        <v>92</v>
      </c>
      <c r="J693" s="27" t="s">
        <v>93</v>
      </c>
      <c r="K693" s="27" t="s">
        <v>257</v>
      </c>
      <c r="L693" s="27" t="s">
        <v>258</v>
      </c>
      <c r="M693" s="28"/>
      <c r="N693" s="28"/>
      <c r="O693" s="28"/>
    </row>
    <row r="694" spans="1:15">
      <c r="A694" t="s">
        <v>404</v>
      </c>
      <c r="B694" s="26" t="s">
        <v>407</v>
      </c>
      <c r="C694" s="26" t="s">
        <v>78</v>
      </c>
      <c r="D694" s="26" t="s">
        <v>79</v>
      </c>
      <c r="E694" s="27" t="s">
        <v>80</v>
      </c>
      <c r="F694" s="27" t="s">
        <v>81</v>
      </c>
      <c r="G694" s="27" t="s">
        <v>150</v>
      </c>
      <c r="H694" s="27" t="s">
        <v>151</v>
      </c>
      <c r="I694" s="27" t="s">
        <v>134</v>
      </c>
      <c r="J694" s="27" t="s">
        <v>135</v>
      </c>
      <c r="K694" s="27" t="s">
        <v>257</v>
      </c>
      <c r="L694" s="27" t="s">
        <v>258</v>
      </c>
      <c r="M694" s="28"/>
      <c r="N694" s="28"/>
      <c r="O694" s="28"/>
    </row>
    <row r="695" spans="1:15">
      <c r="A695" t="s">
        <v>404</v>
      </c>
      <c r="B695" s="26" t="s">
        <v>407</v>
      </c>
      <c r="C695" s="26" t="s">
        <v>78</v>
      </c>
      <c r="D695" s="26" t="s">
        <v>79</v>
      </c>
      <c r="E695" s="27" t="s">
        <v>80</v>
      </c>
      <c r="F695" s="27" t="s">
        <v>81</v>
      </c>
      <c r="G695" s="27" t="s">
        <v>150</v>
      </c>
      <c r="H695" s="27" t="s">
        <v>151</v>
      </c>
      <c r="I695" s="27" t="s">
        <v>94</v>
      </c>
      <c r="J695" s="27" t="s">
        <v>95</v>
      </c>
      <c r="K695" s="27" t="s">
        <v>257</v>
      </c>
      <c r="L695" s="27" t="s">
        <v>258</v>
      </c>
      <c r="M695" s="28"/>
      <c r="N695" s="28"/>
      <c r="O695" s="28"/>
    </row>
    <row r="696" spans="1:15">
      <c r="A696" t="s">
        <v>404</v>
      </c>
      <c r="B696" s="26" t="s">
        <v>407</v>
      </c>
      <c r="C696" s="26" t="s">
        <v>78</v>
      </c>
      <c r="D696" s="26" t="s">
        <v>79</v>
      </c>
      <c r="E696" s="27" t="s">
        <v>80</v>
      </c>
      <c r="F696" s="27" t="s">
        <v>81</v>
      </c>
      <c r="G696" s="27" t="s">
        <v>150</v>
      </c>
      <c r="H696" s="27" t="s">
        <v>151</v>
      </c>
      <c r="I696" s="27" t="s">
        <v>172</v>
      </c>
      <c r="J696" s="27" t="s">
        <v>173</v>
      </c>
      <c r="K696" s="27" t="s">
        <v>257</v>
      </c>
      <c r="L696" s="27" t="s">
        <v>258</v>
      </c>
      <c r="M696" s="28"/>
      <c r="N696" s="28"/>
      <c r="O696" s="28"/>
    </row>
    <row r="697" spans="1:15">
      <c r="A697" t="s">
        <v>404</v>
      </c>
      <c r="B697" s="26" t="s">
        <v>407</v>
      </c>
      <c r="C697" s="26" t="s">
        <v>78</v>
      </c>
      <c r="D697" s="26" t="s">
        <v>79</v>
      </c>
      <c r="E697" s="27" t="s">
        <v>80</v>
      </c>
      <c r="F697" s="27" t="s">
        <v>81</v>
      </c>
      <c r="G697" s="27" t="s">
        <v>150</v>
      </c>
      <c r="H697" s="27" t="s">
        <v>151</v>
      </c>
      <c r="I697" s="27" t="s">
        <v>233</v>
      </c>
      <c r="J697" s="27" t="s">
        <v>234</v>
      </c>
      <c r="K697" s="27" t="s">
        <v>257</v>
      </c>
      <c r="L697" s="27" t="s">
        <v>258</v>
      </c>
      <c r="M697" s="28"/>
      <c r="N697" s="28"/>
      <c r="O697" s="28"/>
    </row>
    <row r="698" spans="1:15">
      <c r="A698" t="s">
        <v>404</v>
      </c>
      <c r="B698" s="26" t="s">
        <v>407</v>
      </c>
      <c r="C698" s="26" t="s">
        <v>78</v>
      </c>
      <c r="D698" s="26" t="s">
        <v>79</v>
      </c>
      <c r="E698" s="27" t="s">
        <v>80</v>
      </c>
      <c r="F698" s="27" t="s">
        <v>81</v>
      </c>
      <c r="G698" s="27" t="s">
        <v>150</v>
      </c>
      <c r="H698" s="27" t="s">
        <v>151</v>
      </c>
      <c r="I698" s="27" t="s">
        <v>136</v>
      </c>
      <c r="J698" s="27" t="s">
        <v>137</v>
      </c>
      <c r="K698" s="27" t="s">
        <v>257</v>
      </c>
      <c r="L698" s="27" t="s">
        <v>258</v>
      </c>
      <c r="M698" s="28"/>
      <c r="N698" s="28"/>
      <c r="O698" s="28"/>
    </row>
    <row r="699" spans="1:15">
      <c r="A699" t="s">
        <v>404</v>
      </c>
      <c r="B699" s="26" t="s">
        <v>407</v>
      </c>
      <c r="C699" s="26" t="s">
        <v>78</v>
      </c>
      <c r="D699" s="26" t="s">
        <v>79</v>
      </c>
      <c r="E699" s="27" t="s">
        <v>80</v>
      </c>
      <c r="F699" s="27" t="s">
        <v>81</v>
      </c>
      <c r="G699" s="27" t="s">
        <v>150</v>
      </c>
      <c r="H699" s="27" t="s">
        <v>151</v>
      </c>
      <c r="I699" s="27" t="s">
        <v>178</v>
      </c>
      <c r="J699" s="27" t="s">
        <v>179</v>
      </c>
      <c r="K699" s="27" t="s">
        <v>257</v>
      </c>
      <c r="L699" s="27" t="s">
        <v>258</v>
      </c>
      <c r="M699" s="28"/>
      <c r="N699" s="28"/>
      <c r="O699" s="28"/>
    </row>
    <row r="700" spans="1:15">
      <c r="A700" t="s">
        <v>404</v>
      </c>
      <c r="B700" s="26" t="s">
        <v>407</v>
      </c>
      <c r="C700" s="26" t="s">
        <v>78</v>
      </c>
      <c r="D700" s="26" t="s">
        <v>79</v>
      </c>
      <c r="E700" s="27" t="s">
        <v>80</v>
      </c>
      <c r="F700" s="27" t="s">
        <v>81</v>
      </c>
      <c r="G700" s="27" t="s">
        <v>150</v>
      </c>
      <c r="H700" s="27" t="s">
        <v>151</v>
      </c>
      <c r="I700" s="27" t="s">
        <v>154</v>
      </c>
      <c r="J700" s="27" t="s">
        <v>155</v>
      </c>
      <c r="K700" s="27" t="s">
        <v>257</v>
      </c>
      <c r="L700" s="27" t="s">
        <v>258</v>
      </c>
      <c r="M700" s="28"/>
      <c r="N700" s="28"/>
      <c r="O700" s="28"/>
    </row>
    <row r="701" spans="1:15">
      <c r="A701" t="s">
        <v>404</v>
      </c>
      <c r="B701" s="26" t="s">
        <v>407</v>
      </c>
      <c r="C701" s="26" t="s">
        <v>78</v>
      </c>
      <c r="D701" s="26" t="s">
        <v>79</v>
      </c>
      <c r="E701" s="27" t="s">
        <v>80</v>
      </c>
      <c r="F701" s="27" t="s">
        <v>81</v>
      </c>
      <c r="G701" s="27" t="s">
        <v>150</v>
      </c>
      <c r="H701" s="27" t="s">
        <v>151</v>
      </c>
      <c r="I701" s="27" t="s">
        <v>164</v>
      </c>
      <c r="J701" s="27" t="s">
        <v>165</v>
      </c>
      <c r="K701" s="27" t="s">
        <v>257</v>
      </c>
      <c r="L701" s="27" t="s">
        <v>258</v>
      </c>
      <c r="M701" s="28"/>
      <c r="N701" s="28"/>
      <c r="O701" s="28"/>
    </row>
    <row r="702" spans="1:15">
      <c r="A702" t="s">
        <v>404</v>
      </c>
      <c r="B702" s="26" t="s">
        <v>407</v>
      </c>
      <c r="C702" s="26" t="s">
        <v>78</v>
      </c>
      <c r="D702" s="26" t="s">
        <v>79</v>
      </c>
      <c r="E702" s="27" t="s">
        <v>80</v>
      </c>
      <c r="F702" s="27" t="s">
        <v>81</v>
      </c>
      <c r="G702" s="27" t="s">
        <v>150</v>
      </c>
      <c r="H702" s="27" t="s">
        <v>151</v>
      </c>
      <c r="I702" s="27" t="s">
        <v>180</v>
      </c>
      <c r="J702" s="27" t="s">
        <v>181</v>
      </c>
      <c r="K702" s="27" t="s">
        <v>257</v>
      </c>
      <c r="L702" s="27" t="s">
        <v>258</v>
      </c>
      <c r="M702" s="28"/>
      <c r="N702" s="28"/>
      <c r="O702" s="28"/>
    </row>
    <row r="703" spans="1:15">
      <c r="A703" t="s">
        <v>404</v>
      </c>
      <c r="B703" s="26" t="s">
        <v>407</v>
      </c>
      <c r="C703" s="26" t="s">
        <v>78</v>
      </c>
      <c r="D703" s="26" t="s">
        <v>79</v>
      </c>
      <c r="E703" s="27" t="s">
        <v>80</v>
      </c>
      <c r="F703" s="27" t="s">
        <v>81</v>
      </c>
      <c r="G703" s="27" t="s">
        <v>150</v>
      </c>
      <c r="H703" s="27" t="s">
        <v>151</v>
      </c>
      <c r="I703" s="27" t="s">
        <v>215</v>
      </c>
      <c r="J703" s="27" t="s">
        <v>216</v>
      </c>
      <c r="K703" s="27" t="s">
        <v>257</v>
      </c>
      <c r="L703" s="27" t="s">
        <v>258</v>
      </c>
      <c r="M703" s="28"/>
      <c r="N703" s="28"/>
      <c r="O703" s="28"/>
    </row>
    <row r="704" spans="1:15">
      <c r="A704" t="s">
        <v>404</v>
      </c>
      <c r="B704" s="26" t="s">
        <v>407</v>
      </c>
      <c r="C704" s="26" t="s">
        <v>78</v>
      </c>
      <c r="D704" s="26" t="s">
        <v>79</v>
      </c>
      <c r="E704" s="27" t="s">
        <v>80</v>
      </c>
      <c r="F704" s="27" t="s">
        <v>81</v>
      </c>
      <c r="G704" s="27" t="s">
        <v>150</v>
      </c>
      <c r="H704" s="27" t="s">
        <v>151</v>
      </c>
      <c r="I704" s="27" t="s">
        <v>182</v>
      </c>
      <c r="J704" s="27" t="s">
        <v>183</v>
      </c>
      <c r="K704" s="27" t="s">
        <v>257</v>
      </c>
      <c r="L704" s="27" t="s">
        <v>258</v>
      </c>
      <c r="M704" s="28"/>
      <c r="N704" s="28"/>
      <c r="O704" s="28"/>
    </row>
    <row r="705" spans="1:15">
      <c r="A705" t="s">
        <v>404</v>
      </c>
      <c r="B705" s="26" t="s">
        <v>407</v>
      </c>
      <c r="C705" s="26" t="s">
        <v>78</v>
      </c>
      <c r="D705" s="26" t="s">
        <v>79</v>
      </c>
      <c r="E705" s="27" t="s">
        <v>80</v>
      </c>
      <c r="F705" s="27" t="s">
        <v>81</v>
      </c>
      <c r="G705" s="27" t="s">
        <v>150</v>
      </c>
      <c r="H705" s="27" t="s">
        <v>151</v>
      </c>
      <c r="I705" s="27" t="s">
        <v>156</v>
      </c>
      <c r="J705" s="27" t="s">
        <v>157</v>
      </c>
      <c r="K705" s="27" t="s">
        <v>257</v>
      </c>
      <c r="L705" s="27" t="s">
        <v>258</v>
      </c>
      <c r="M705" s="28"/>
      <c r="N705" s="28"/>
      <c r="O705" s="28"/>
    </row>
    <row r="706" spans="1:15">
      <c r="A706" t="s">
        <v>404</v>
      </c>
      <c r="B706" s="26" t="s">
        <v>407</v>
      </c>
      <c r="C706" s="26" t="s">
        <v>78</v>
      </c>
      <c r="D706" s="26" t="s">
        <v>79</v>
      </c>
      <c r="E706" s="27" t="s">
        <v>80</v>
      </c>
      <c r="F706" s="27" t="s">
        <v>81</v>
      </c>
      <c r="G706" s="27" t="s">
        <v>150</v>
      </c>
      <c r="H706" s="27" t="s">
        <v>151</v>
      </c>
      <c r="I706" s="27" t="s">
        <v>132</v>
      </c>
      <c r="J706" s="27" t="s">
        <v>133</v>
      </c>
      <c r="K706" s="27" t="s">
        <v>257</v>
      </c>
      <c r="L706" s="27" t="s">
        <v>258</v>
      </c>
      <c r="M706" s="28"/>
      <c r="N706" s="28"/>
      <c r="O706" s="28"/>
    </row>
    <row r="707" spans="1:15">
      <c r="A707" t="s">
        <v>404</v>
      </c>
      <c r="B707" s="26" t="s">
        <v>407</v>
      </c>
      <c r="C707" s="26" t="s">
        <v>78</v>
      </c>
      <c r="D707" s="26" t="s">
        <v>79</v>
      </c>
      <c r="E707" s="27" t="s">
        <v>80</v>
      </c>
      <c r="F707" s="27" t="s">
        <v>81</v>
      </c>
      <c r="G707" s="27" t="s">
        <v>150</v>
      </c>
      <c r="H707" s="27" t="s">
        <v>151</v>
      </c>
      <c r="I707" s="27" t="s">
        <v>158</v>
      </c>
      <c r="J707" s="27" t="s">
        <v>159</v>
      </c>
      <c r="K707" s="27" t="s">
        <v>257</v>
      </c>
      <c r="L707" s="27" t="s">
        <v>258</v>
      </c>
      <c r="M707" s="28"/>
      <c r="N707" s="28"/>
      <c r="O707" s="28"/>
    </row>
    <row r="708" spans="1:15">
      <c r="A708" t="s">
        <v>404</v>
      </c>
      <c r="B708" s="26" t="s">
        <v>407</v>
      </c>
      <c r="C708" s="26" t="s">
        <v>78</v>
      </c>
      <c r="D708" s="26" t="s">
        <v>79</v>
      </c>
      <c r="E708" s="27" t="s">
        <v>80</v>
      </c>
      <c r="F708" s="27" t="s">
        <v>81</v>
      </c>
      <c r="G708" s="27" t="s">
        <v>150</v>
      </c>
      <c r="H708" s="27" t="s">
        <v>151</v>
      </c>
      <c r="I708" s="27" t="s">
        <v>199</v>
      </c>
      <c r="J708" s="27" t="s">
        <v>200</v>
      </c>
      <c r="K708" s="27" t="s">
        <v>257</v>
      </c>
      <c r="L708" s="27" t="s">
        <v>258</v>
      </c>
      <c r="M708" s="28"/>
      <c r="N708" s="28"/>
      <c r="O708" s="28"/>
    </row>
    <row r="709" spans="1:15">
      <c r="A709" t="s">
        <v>404</v>
      </c>
      <c r="B709" s="26" t="s">
        <v>407</v>
      </c>
      <c r="C709" s="26" t="s">
        <v>78</v>
      </c>
      <c r="D709" s="26" t="s">
        <v>79</v>
      </c>
      <c r="E709" s="27" t="s">
        <v>80</v>
      </c>
      <c r="F709" s="27" t="s">
        <v>81</v>
      </c>
      <c r="G709" s="27" t="s">
        <v>150</v>
      </c>
      <c r="H709" s="27" t="s">
        <v>151</v>
      </c>
      <c r="I709" s="27" t="s">
        <v>96</v>
      </c>
      <c r="J709" s="27" t="s">
        <v>97</v>
      </c>
      <c r="K709" s="27" t="s">
        <v>257</v>
      </c>
      <c r="L709" s="27" t="s">
        <v>258</v>
      </c>
      <c r="M709" s="28"/>
      <c r="N709" s="28"/>
      <c r="O709" s="28"/>
    </row>
    <row r="710" spans="1:15">
      <c r="A710" t="s">
        <v>404</v>
      </c>
      <c r="B710" s="26" t="s">
        <v>407</v>
      </c>
      <c r="C710" s="26" t="s">
        <v>78</v>
      </c>
      <c r="D710" s="26" t="s">
        <v>79</v>
      </c>
      <c r="E710" s="27" t="s">
        <v>80</v>
      </c>
      <c r="F710" s="27" t="s">
        <v>81</v>
      </c>
      <c r="G710" s="27" t="s">
        <v>150</v>
      </c>
      <c r="H710" s="27" t="s">
        <v>151</v>
      </c>
      <c r="I710" s="27" t="s">
        <v>116</v>
      </c>
      <c r="J710" s="27" t="s">
        <v>117</v>
      </c>
      <c r="K710" s="27" t="s">
        <v>257</v>
      </c>
      <c r="L710" s="27" t="s">
        <v>258</v>
      </c>
      <c r="M710" s="28"/>
      <c r="N710" s="28"/>
      <c r="O710" s="28"/>
    </row>
    <row r="711" spans="1:15">
      <c r="A711" t="s">
        <v>404</v>
      </c>
      <c r="B711" s="26" t="s">
        <v>407</v>
      </c>
      <c r="C711" s="26" t="s">
        <v>78</v>
      </c>
      <c r="D711" s="26" t="s">
        <v>79</v>
      </c>
      <c r="E711" s="27" t="s">
        <v>80</v>
      </c>
      <c r="F711" s="27" t="s">
        <v>81</v>
      </c>
      <c r="G711" s="27" t="s">
        <v>150</v>
      </c>
      <c r="H711" s="27" t="s">
        <v>151</v>
      </c>
      <c r="I711" s="27" t="s">
        <v>184</v>
      </c>
      <c r="J711" s="27" t="s">
        <v>185</v>
      </c>
      <c r="K711" s="27" t="s">
        <v>257</v>
      </c>
      <c r="L711" s="27" t="s">
        <v>258</v>
      </c>
      <c r="M711" s="28"/>
      <c r="N711" s="28"/>
      <c r="O711" s="28"/>
    </row>
    <row r="712" spans="1:15">
      <c r="A712" t="s">
        <v>404</v>
      </c>
      <c r="B712" s="26" t="s">
        <v>407</v>
      </c>
      <c r="C712" s="26" t="s">
        <v>78</v>
      </c>
      <c r="D712" s="26" t="s">
        <v>79</v>
      </c>
      <c r="E712" s="27" t="s">
        <v>80</v>
      </c>
      <c r="F712" s="27" t="s">
        <v>81</v>
      </c>
      <c r="G712" s="27" t="s">
        <v>150</v>
      </c>
      <c r="H712" s="27" t="s">
        <v>151</v>
      </c>
      <c r="I712" s="27" t="s">
        <v>144</v>
      </c>
      <c r="J712" s="27" t="s">
        <v>145</v>
      </c>
      <c r="K712" s="27" t="s">
        <v>257</v>
      </c>
      <c r="L712" s="27" t="s">
        <v>258</v>
      </c>
      <c r="M712" s="28"/>
      <c r="N712" s="28"/>
      <c r="O712" s="28"/>
    </row>
    <row r="713" spans="1:15">
      <c r="A713" t="s">
        <v>404</v>
      </c>
      <c r="B713" s="26" t="s">
        <v>407</v>
      </c>
      <c r="C713" s="26" t="s">
        <v>78</v>
      </c>
      <c r="D713" s="26" t="s">
        <v>79</v>
      </c>
      <c r="E713" s="27" t="s">
        <v>80</v>
      </c>
      <c r="F713" s="27" t="s">
        <v>81</v>
      </c>
      <c r="G713" s="27" t="s">
        <v>150</v>
      </c>
      <c r="H713" s="27" t="s">
        <v>151</v>
      </c>
      <c r="I713" s="27" t="s">
        <v>138</v>
      </c>
      <c r="J713" s="27" t="s">
        <v>139</v>
      </c>
      <c r="K713" s="27" t="s">
        <v>257</v>
      </c>
      <c r="L713" s="27" t="s">
        <v>258</v>
      </c>
      <c r="M713" s="28"/>
      <c r="N713" s="28"/>
      <c r="O713" s="28"/>
    </row>
    <row r="714" spans="1:15">
      <c r="A714" t="s">
        <v>404</v>
      </c>
      <c r="B714" s="26" t="s">
        <v>407</v>
      </c>
      <c r="C714" s="26" t="s">
        <v>78</v>
      </c>
      <c r="D714" s="26" t="s">
        <v>79</v>
      </c>
      <c r="E714" s="27" t="s">
        <v>80</v>
      </c>
      <c r="F714" s="27" t="s">
        <v>81</v>
      </c>
      <c r="G714" s="27" t="s">
        <v>150</v>
      </c>
      <c r="H714" s="27" t="s">
        <v>151</v>
      </c>
      <c r="I714" s="27" t="s">
        <v>140</v>
      </c>
      <c r="J714" s="27" t="s">
        <v>141</v>
      </c>
      <c r="K714" s="27" t="s">
        <v>257</v>
      </c>
      <c r="L714" s="27" t="s">
        <v>258</v>
      </c>
      <c r="M714" s="28"/>
      <c r="N714" s="28"/>
      <c r="O714" s="28"/>
    </row>
    <row r="715" spans="1:15">
      <c r="A715" t="s">
        <v>404</v>
      </c>
      <c r="B715" s="26" t="s">
        <v>407</v>
      </c>
      <c r="C715" s="26" t="s">
        <v>78</v>
      </c>
      <c r="D715" s="26" t="s">
        <v>79</v>
      </c>
      <c r="E715" s="27" t="s">
        <v>80</v>
      </c>
      <c r="F715" s="27" t="s">
        <v>81</v>
      </c>
      <c r="G715" s="27" t="s">
        <v>150</v>
      </c>
      <c r="H715" s="27" t="s">
        <v>151</v>
      </c>
      <c r="I715" s="27" t="s">
        <v>128</v>
      </c>
      <c r="J715" s="27" t="s">
        <v>129</v>
      </c>
      <c r="K715" s="27" t="s">
        <v>257</v>
      </c>
      <c r="L715" s="27" t="s">
        <v>258</v>
      </c>
      <c r="M715" s="28"/>
      <c r="N715" s="28"/>
      <c r="O715" s="28"/>
    </row>
    <row r="716" spans="1:15">
      <c r="A716" t="s">
        <v>404</v>
      </c>
      <c r="B716" s="26" t="s">
        <v>407</v>
      </c>
      <c r="C716" s="26" t="s">
        <v>78</v>
      </c>
      <c r="D716" s="26" t="s">
        <v>79</v>
      </c>
      <c r="E716" s="27" t="s">
        <v>80</v>
      </c>
      <c r="F716" s="27" t="s">
        <v>81</v>
      </c>
      <c r="G716" s="27" t="s">
        <v>150</v>
      </c>
      <c r="H716" s="27" t="s">
        <v>151</v>
      </c>
      <c r="I716" s="27" t="s">
        <v>146</v>
      </c>
      <c r="J716" s="27" t="s">
        <v>147</v>
      </c>
      <c r="K716" s="27" t="s">
        <v>257</v>
      </c>
      <c r="L716" s="27" t="s">
        <v>258</v>
      </c>
      <c r="M716" s="28"/>
      <c r="N716" s="28"/>
      <c r="O716" s="28"/>
    </row>
    <row r="717" spans="1:15">
      <c r="A717" t="s">
        <v>404</v>
      </c>
      <c r="B717" s="26" t="s">
        <v>407</v>
      </c>
      <c r="C717" s="26" t="s">
        <v>78</v>
      </c>
      <c r="D717" s="26" t="s">
        <v>79</v>
      </c>
      <c r="E717" s="27" t="s">
        <v>80</v>
      </c>
      <c r="F717" s="27" t="s">
        <v>81</v>
      </c>
      <c r="G717" s="27" t="s">
        <v>150</v>
      </c>
      <c r="H717" s="27" t="s">
        <v>151</v>
      </c>
      <c r="I717" s="27" t="s">
        <v>148</v>
      </c>
      <c r="J717" s="27" t="s">
        <v>149</v>
      </c>
      <c r="K717" s="27" t="s">
        <v>257</v>
      </c>
      <c r="L717" s="27" t="s">
        <v>258</v>
      </c>
      <c r="M717" s="28"/>
      <c r="N717" s="28"/>
      <c r="O717" s="28"/>
    </row>
    <row r="718" spans="1:15">
      <c r="A718" t="s">
        <v>404</v>
      </c>
      <c r="B718" s="26" t="s">
        <v>407</v>
      </c>
      <c r="C718" s="26" t="s">
        <v>78</v>
      </c>
      <c r="D718" s="26" t="s">
        <v>79</v>
      </c>
      <c r="E718" s="27" t="s">
        <v>80</v>
      </c>
      <c r="F718" s="27" t="s">
        <v>81</v>
      </c>
      <c r="G718" s="27" t="s">
        <v>150</v>
      </c>
      <c r="H718" s="27" t="s">
        <v>151</v>
      </c>
      <c r="I718" s="27" t="s">
        <v>98</v>
      </c>
      <c r="J718" s="27" t="s">
        <v>99</v>
      </c>
      <c r="K718" s="27" t="s">
        <v>257</v>
      </c>
      <c r="L718" s="27" t="s">
        <v>258</v>
      </c>
      <c r="M718" s="28"/>
      <c r="N718" s="28"/>
      <c r="O718" s="28"/>
    </row>
    <row r="719" spans="1:15">
      <c r="A719" t="s">
        <v>404</v>
      </c>
      <c r="B719" s="26" t="s">
        <v>407</v>
      </c>
      <c r="C719" s="26" t="s">
        <v>78</v>
      </c>
      <c r="D719" s="26" t="s">
        <v>79</v>
      </c>
      <c r="E719" s="27" t="s">
        <v>80</v>
      </c>
      <c r="F719" s="27" t="s">
        <v>81</v>
      </c>
      <c r="G719" s="27" t="s">
        <v>150</v>
      </c>
      <c r="H719" s="27" t="s">
        <v>151</v>
      </c>
      <c r="I719" s="27" t="s">
        <v>104</v>
      </c>
      <c r="J719" s="27" t="s">
        <v>105</v>
      </c>
      <c r="K719" s="27" t="s">
        <v>257</v>
      </c>
      <c r="L719" s="27" t="s">
        <v>258</v>
      </c>
      <c r="M719" s="28"/>
      <c r="N719" s="28"/>
      <c r="O719" s="28"/>
    </row>
    <row r="720" spans="1:15">
      <c r="A720" t="s">
        <v>404</v>
      </c>
      <c r="B720" s="26" t="s">
        <v>407</v>
      </c>
      <c r="C720" s="26" t="s">
        <v>78</v>
      </c>
      <c r="D720" s="26" t="s">
        <v>79</v>
      </c>
      <c r="E720" s="27" t="s">
        <v>80</v>
      </c>
      <c r="F720" s="27" t="s">
        <v>81</v>
      </c>
      <c r="G720" s="27" t="s">
        <v>150</v>
      </c>
      <c r="H720" s="27" t="s">
        <v>151</v>
      </c>
      <c r="I720" s="27" t="s">
        <v>142</v>
      </c>
      <c r="J720" s="27" t="s">
        <v>143</v>
      </c>
      <c r="K720" s="27" t="s">
        <v>257</v>
      </c>
      <c r="L720" s="27" t="s">
        <v>258</v>
      </c>
      <c r="M720" s="28"/>
      <c r="N720" s="28"/>
      <c r="O720" s="28"/>
    </row>
    <row r="721" spans="1:15">
      <c r="A721" t="s">
        <v>404</v>
      </c>
      <c r="B721" s="26" t="s">
        <v>407</v>
      </c>
      <c r="C721" s="26" t="s">
        <v>78</v>
      </c>
      <c r="D721" s="26" t="s">
        <v>79</v>
      </c>
      <c r="E721" s="27" t="s">
        <v>80</v>
      </c>
      <c r="F721" s="27" t="s">
        <v>81</v>
      </c>
      <c r="G721" s="27" t="s">
        <v>150</v>
      </c>
      <c r="H721" s="27" t="s">
        <v>151</v>
      </c>
      <c r="I721" s="27" t="s">
        <v>174</v>
      </c>
      <c r="J721" s="27" t="s">
        <v>175</v>
      </c>
      <c r="K721" s="27" t="s">
        <v>257</v>
      </c>
      <c r="L721" s="27" t="s">
        <v>258</v>
      </c>
      <c r="M721" s="28"/>
      <c r="N721" s="28"/>
      <c r="O721" s="28"/>
    </row>
    <row r="722" spans="1:15">
      <c r="A722" t="s">
        <v>404</v>
      </c>
      <c r="B722" s="26" t="s">
        <v>407</v>
      </c>
      <c r="C722" s="26" t="s">
        <v>78</v>
      </c>
      <c r="D722" s="26" t="s">
        <v>79</v>
      </c>
      <c r="E722" s="27" t="s">
        <v>80</v>
      </c>
      <c r="F722" s="27" t="s">
        <v>81</v>
      </c>
      <c r="G722" s="27">
        <v>51</v>
      </c>
      <c r="H722" s="27" t="s">
        <v>151</v>
      </c>
      <c r="I722" s="27" t="s">
        <v>253</v>
      </c>
      <c r="J722" s="27" t="s">
        <v>254</v>
      </c>
      <c r="K722" s="27" t="s">
        <v>257</v>
      </c>
      <c r="L722" s="27" t="s">
        <v>258</v>
      </c>
      <c r="M722" s="28"/>
      <c r="N722" s="28"/>
      <c r="O722" s="28"/>
    </row>
    <row r="723" spans="1:15">
      <c r="A723" t="s">
        <v>404</v>
      </c>
      <c r="B723" s="26" t="s">
        <v>407</v>
      </c>
      <c r="C723" s="26" t="s">
        <v>78</v>
      </c>
      <c r="D723" s="26" t="s">
        <v>79</v>
      </c>
      <c r="E723" s="27" t="s">
        <v>80</v>
      </c>
      <c r="F723" s="27" t="s">
        <v>81</v>
      </c>
      <c r="G723" s="27" t="s">
        <v>150</v>
      </c>
      <c r="H723" s="27" t="s">
        <v>151</v>
      </c>
      <c r="I723" s="27" t="s">
        <v>118</v>
      </c>
      <c r="J723" s="27" t="s">
        <v>119</v>
      </c>
      <c r="K723" s="27" t="s">
        <v>257</v>
      </c>
      <c r="L723" s="27" t="s">
        <v>258</v>
      </c>
      <c r="M723" s="28"/>
      <c r="N723" s="28"/>
      <c r="O723" s="28"/>
    </row>
    <row r="724" spans="1:15">
      <c r="A724" t="s">
        <v>404</v>
      </c>
      <c r="B724" s="26" t="s">
        <v>407</v>
      </c>
      <c r="C724" s="26" t="s">
        <v>78</v>
      </c>
      <c r="D724" s="26" t="s">
        <v>79</v>
      </c>
      <c r="E724" s="27" t="s">
        <v>80</v>
      </c>
      <c r="F724" s="27" t="s">
        <v>81</v>
      </c>
      <c r="G724" s="29">
        <v>51</v>
      </c>
      <c r="H724" s="27" t="s">
        <v>151</v>
      </c>
      <c r="I724" s="27">
        <v>3531</v>
      </c>
      <c r="J724" s="27" t="s">
        <v>247</v>
      </c>
      <c r="K724" s="27" t="s">
        <v>257</v>
      </c>
      <c r="L724" s="27" t="s">
        <v>258</v>
      </c>
      <c r="M724" s="28"/>
      <c r="N724" s="28"/>
      <c r="O724" s="28"/>
    </row>
    <row r="725" spans="1:15">
      <c r="A725" t="s">
        <v>404</v>
      </c>
      <c r="B725" s="26" t="s">
        <v>407</v>
      </c>
      <c r="C725" s="26" t="s">
        <v>78</v>
      </c>
      <c r="D725" s="26" t="s">
        <v>79</v>
      </c>
      <c r="E725" s="27" t="s">
        <v>80</v>
      </c>
      <c r="F725" s="27" t="s">
        <v>81</v>
      </c>
      <c r="G725" s="27" t="s">
        <v>150</v>
      </c>
      <c r="H725" s="27" t="s">
        <v>151</v>
      </c>
      <c r="I725" s="27" t="s">
        <v>152</v>
      </c>
      <c r="J725" s="27" t="s">
        <v>153</v>
      </c>
      <c r="K725" s="27" t="s">
        <v>257</v>
      </c>
      <c r="L725" s="27" t="s">
        <v>258</v>
      </c>
      <c r="M725" s="28"/>
      <c r="N725" s="28"/>
      <c r="O725" s="28"/>
    </row>
    <row r="726" spans="1:15">
      <c r="A726" t="s">
        <v>404</v>
      </c>
      <c r="B726" s="26" t="s">
        <v>407</v>
      </c>
      <c r="C726" s="26" t="s">
        <v>78</v>
      </c>
      <c r="D726" s="26" t="s">
        <v>79</v>
      </c>
      <c r="E726" s="27" t="s">
        <v>80</v>
      </c>
      <c r="F726" s="27" t="s">
        <v>81</v>
      </c>
      <c r="G726" s="27" t="s">
        <v>150</v>
      </c>
      <c r="H726" s="27" t="s">
        <v>151</v>
      </c>
      <c r="I726" s="27" t="s">
        <v>186</v>
      </c>
      <c r="J726" s="27" t="s">
        <v>42</v>
      </c>
      <c r="K726" s="27" t="s">
        <v>257</v>
      </c>
      <c r="L726" s="27" t="s">
        <v>258</v>
      </c>
      <c r="M726" s="28"/>
      <c r="N726" s="28"/>
      <c r="O726" s="28"/>
    </row>
    <row r="727" spans="1:15">
      <c r="A727" t="s">
        <v>404</v>
      </c>
      <c r="B727" s="26" t="s">
        <v>407</v>
      </c>
      <c r="C727" s="26" t="s">
        <v>78</v>
      </c>
      <c r="D727" s="26" t="s">
        <v>79</v>
      </c>
      <c r="E727" s="27" t="s">
        <v>80</v>
      </c>
      <c r="F727" s="27" t="s">
        <v>81</v>
      </c>
      <c r="G727" s="27" t="s">
        <v>150</v>
      </c>
      <c r="H727" s="27" t="s">
        <v>151</v>
      </c>
      <c r="I727" s="27" t="s">
        <v>187</v>
      </c>
      <c r="J727" s="27" t="s">
        <v>188</v>
      </c>
      <c r="K727" s="27" t="s">
        <v>257</v>
      </c>
      <c r="L727" s="27" t="s">
        <v>258</v>
      </c>
      <c r="M727" s="28"/>
      <c r="N727" s="28"/>
      <c r="O727" s="28"/>
    </row>
    <row r="728" spans="1:15">
      <c r="A728" t="s">
        <v>404</v>
      </c>
      <c r="B728" s="26" t="s">
        <v>407</v>
      </c>
      <c r="C728" s="26" t="s">
        <v>78</v>
      </c>
      <c r="D728" s="26" t="s">
        <v>79</v>
      </c>
      <c r="E728" s="27" t="s">
        <v>80</v>
      </c>
      <c r="F728" s="27" t="s">
        <v>81</v>
      </c>
      <c r="G728" s="27" t="s">
        <v>150</v>
      </c>
      <c r="H728" s="27" t="s">
        <v>151</v>
      </c>
      <c r="I728" s="27" t="s">
        <v>114</v>
      </c>
      <c r="J728" s="27" t="s">
        <v>115</v>
      </c>
      <c r="K728" s="27" t="s">
        <v>257</v>
      </c>
      <c r="L728" s="27" t="s">
        <v>258</v>
      </c>
      <c r="M728" s="28"/>
      <c r="N728" s="28"/>
      <c r="O728" s="28"/>
    </row>
    <row r="729" spans="1:15">
      <c r="A729" t="s">
        <v>404</v>
      </c>
      <c r="B729" s="26" t="s">
        <v>407</v>
      </c>
      <c r="C729" s="26" t="s">
        <v>78</v>
      </c>
      <c r="D729" s="26" t="s">
        <v>79</v>
      </c>
      <c r="E729" s="27" t="s">
        <v>80</v>
      </c>
      <c r="F729" s="27" t="s">
        <v>81</v>
      </c>
      <c r="G729" s="27" t="s">
        <v>150</v>
      </c>
      <c r="H729" s="27" t="s">
        <v>151</v>
      </c>
      <c r="I729" s="27" t="s">
        <v>189</v>
      </c>
      <c r="J729" s="27" t="s">
        <v>190</v>
      </c>
      <c r="K729" s="27" t="s">
        <v>257</v>
      </c>
      <c r="L729" s="27" t="s">
        <v>258</v>
      </c>
      <c r="M729" s="28"/>
      <c r="N729" s="28"/>
      <c r="O729" s="28"/>
    </row>
    <row r="730" spans="1:15">
      <c r="A730" t="s">
        <v>404</v>
      </c>
      <c r="B730" s="26" t="s">
        <v>407</v>
      </c>
      <c r="C730" s="26" t="s">
        <v>78</v>
      </c>
      <c r="D730" s="26" t="s">
        <v>79</v>
      </c>
      <c r="E730" s="27" t="s">
        <v>80</v>
      </c>
      <c r="F730" s="27" t="s">
        <v>81</v>
      </c>
      <c r="G730" s="27" t="s">
        <v>150</v>
      </c>
      <c r="H730" s="27" t="s">
        <v>151</v>
      </c>
      <c r="I730" s="27" t="s">
        <v>100</v>
      </c>
      <c r="J730" s="27" t="s">
        <v>101</v>
      </c>
      <c r="K730" s="27" t="s">
        <v>257</v>
      </c>
      <c r="L730" s="27" t="s">
        <v>258</v>
      </c>
      <c r="M730" s="28"/>
      <c r="N730" s="28"/>
      <c r="O730" s="28"/>
    </row>
    <row r="731" spans="1:15">
      <c r="A731" t="s">
        <v>404</v>
      </c>
      <c r="B731" s="26" t="s">
        <v>407</v>
      </c>
      <c r="C731" s="26" t="s">
        <v>78</v>
      </c>
      <c r="D731" s="26" t="s">
        <v>79</v>
      </c>
      <c r="E731" s="27" t="s">
        <v>80</v>
      </c>
      <c r="F731" s="27" t="s">
        <v>81</v>
      </c>
      <c r="G731" s="27" t="s">
        <v>150</v>
      </c>
      <c r="H731" s="27" t="s">
        <v>151</v>
      </c>
      <c r="I731" s="27" t="s">
        <v>166</v>
      </c>
      <c r="J731" s="27" t="s">
        <v>167</v>
      </c>
      <c r="K731" s="27" t="s">
        <v>257</v>
      </c>
      <c r="L731" s="27" t="s">
        <v>258</v>
      </c>
      <c r="M731" s="28"/>
      <c r="N731" s="28"/>
      <c r="O731" s="28"/>
    </row>
    <row r="732" spans="1:15">
      <c r="A732" t="s">
        <v>404</v>
      </c>
      <c r="B732" s="26" t="s">
        <v>407</v>
      </c>
      <c r="C732" s="26" t="s">
        <v>78</v>
      </c>
      <c r="D732" s="26" t="s">
        <v>79</v>
      </c>
      <c r="E732" s="27" t="s">
        <v>80</v>
      </c>
      <c r="F732" s="27" t="s">
        <v>81</v>
      </c>
      <c r="G732" s="27" t="s">
        <v>150</v>
      </c>
      <c r="H732" s="27" t="s">
        <v>151</v>
      </c>
      <c r="I732" s="27" t="s">
        <v>237</v>
      </c>
      <c r="J732" s="27" t="s">
        <v>238</v>
      </c>
      <c r="K732" s="27" t="s">
        <v>257</v>
      </c>
      <c r="L732" s="27" t="s">
        <v>258</v>
      </c>
      <c r="M732" s="28"/>
      <c r="N732" s="28"/>
      <c r="O732" s="28"/>
    </row>
    <row r="733" spans="1:15">
      <c r="A733" t="s">
        <v>404</v>
      </c>
      <c r="B733" s="26" t="s">
        <v>407</v>
      </c>
      <c r="C733" s="26" t="s">
        <v>78</v>
      </c>
      <c r="D733" s="26" t="s">
        <v>79</v>
      </c>
      <c r="E733" s="27" t="s">
        <v>80</v>
      </c>
      <c r="F733" s="27" t="s">
        <v>81</v>
      </c>
      <c r="G733" s="27" t="s">
        <v>150</v>
      </c>
      <c r="H733" s="27" t="s">
        <v>151</v>
      </c>
      <c r="I733" s="27" t="s">
        <v>168</v>
      </c>
      <c r="J733" s="27" t="s">
        <v>169</v>
      </c>
      <c r="K733" s="27" t="s">
        <v>257</v>
      </c>
      <c r="L733" s="27" t="s">
        <v>258</v>
      </c>
      <c r="M733" s="28"/>
      <c r="N733" s="28"/>
      <c r="O733" s="28"/>
    </row>
    <row r="734" spans="1:15">
      <c r="A734" t="s">
        <v>404</v>
      </c>
      <c r="B734" s="26" t="s">
        <v>407</v>
      </c>
      <c r="C734" s="26" t="s">
        <v>78</v>
      </c>
      <c r="D734" s="26" t="s">
        <v>79</v>
      </c>
      <c r="E734" s="27" t="s">
        <v>80</v>
      </c>
      <c r="F734" s="27" t="s">
        <v>81</v>
      </c>
      <c r="G734" s="27" t="s">
        <v>150</v>
      </c>
      <c r="H734" s="27" t="s">
        <v>151</v>
      </c>
      <c r="I734" s="27" t="s">
        <v>191</v>
      </c>
      <c r="J734" s="27" t="s">
        <v>192</v>
      </c>
      <c r="K734" s="27" t="s">
        <v>257</v>
      </c>
      <c r="L734" s="27" t="s">
        <v>258</v>
      </c>
      <c r="M734" s="28"/>
      <c r="N734" s="28"/>
      <c r="O734" s="28"/>
    </row>
    <row r="735" spans="1:15">
      <c r="A735" t="s">
        <v>404</v>
      </c>
      <c r="B735" s="26" t="s">
        <v>407</v>
      </c>
      <c r="C735" s="26" t="s">
        <v>78</v>
      </c>
      <c r="D735" s="26" t="s">
        <v>79</v>
      </c>
      <c r="E735" s="27" t="s">
        <v>80</v>
      </c>
      <c r="F735" s="27" t="s">
        <v>81</v>
      </c>
      <c r="G735" s="27" t="s">
        <v>150</v>
      </c>
      <c r="H735" s="27" t="s">
        <v>151</v>
      </c>
      <c r="I735" s="27" t="s">
        <v>217</v>
      </c>
      <c r="J735" s="27" t="s">
        <v>218</v>
      </c>
      <c r="K735" s="27" t="s">
        <v>257</v>
      </c>
      <c r="L735" s="27" t="s">
        <v>258</v>
      </c>
      <c r="M735" s="28"/>
      <c r="N735" s="28"/>
      <c r="O735" s="28"/>
    </row>
    <row r="736" spans="1:15">
      <c r="A736" t="s">
        <v>404</v>
      </c>
      <c r="B736" s="26" t="s">
        <v>407</v>
      </c>
      <c r="C736" s="26" t="s">
        <v>78</v>
      </c>
      <c r="D736" s="26" t="s">
        <v>79</v>
      </c>
      <c r="E736" s="27" t="s">
        <v>80</v>
      </c>
      <c r="F736" s="27" t="s">
        <v>81</v>
      </c>
      <c r="G736" s="27" t="s">
        <v>150</v>
      </c>
      <c r="H736" s="27" t="s">
        <v>151</v>
      </c>
      <c r="I736" s="27" t="s">
        <v>203</v>
      </c>
      <c r="J736" s="27" t="s">
        <v>204</v>
      </c>
      <c r="K736" s="27" t="s">
        <v>257</v>
      </c>
      <c r="L736" s="27" t="s">
        <v>258</v>
      </c>
      <c r="M736" s="28"/>
      <c r="N736" s="28"/>
      <c r="O736" s="28"/>
    </row>
    <row r="737" spans="1:15">
      <c r="A737" t="s">
        <v>404</v>
      </c>
      <c r="B737" s="26" t="s">
        <v>407</v>
      </c>
      <c r="C737" s="26" t="s">
        <v>78</v>
      </c>
      <c r="D737" s="26" t="s">
        <v>79</v>
      </c>
      <c r="E737" s="27" t="s">
        <v>80</v>
      </c>
      <c r="F737" s="27" t="s">
        <v>81</v>
      </c>
      <c r="G737" s="27" t="s">
        <v>150</v>
      </c>
      <c r="H737" s="27" t="s">
        <v>151</v>
      </c>
      <c r="I737" s="27" t="s">
        <v>211</v>
      </c>
      <c r="J737" s="27" t="s">
        <v>212</v>
      </c>
      <c r="K737" s="27" t="s">
        <v>257</v>
      </c>
      <c r="L737" s="27" t="s">
        <v>258</v>
      </c>
      <c r="M737" s="28"/>
      <c r="N737" s="28"/>
      <c r="O737" s="28"/>
    </row>
    <row r="738" spans="1:15">
      <c r="A738" t="s">
        <v>404</v>
      </c>
      <c r="B738" s="26" t="s">
        <v>407</v>
      </c>
      <c r="C738" s="26" t="s">
        <v>78</v>
      </c>
      <c r="D738" s="26" t="s">
        <v>79</v>
      </c>
      <c r="E738" s="27" t="s">
        <v>80</v>
      </c>
      <c r="F738" s="27" t="s">
        <v>81</v>
      </c>
      <c r="G738" s="27" t="s">
        <v>150</v>
      </c>
      <c r="H738" s="27" t="s">
        <v>151</v>
      </c>
      <c r="I738" s="27" t="s">
        <v>239</v>
      </c>
      <c r="J738" s="27" t="s">
        <v>240</v>
      </c>
      <c r="K738" s="27" t="s">
        <v>257</v>
      </c>
      <c r="L738" s="27" t="s">
        <v>258</v>
      </c>
      <c r="M738" s="28"/>
      <c r="N738" s="28"/>
      <c r="O738" s="28"/>
    </row>
    <row r="739" spans="1:15">
      <c r="A739" t="s">
        <v>404</v>
      </c>
      <c r="B739" s="26" t="s">
        <v>407</v>
      </c>
      <c r="C739" s="26" t="s">
        <v>78</v>
      </c>
      <c r="D739" s="26" t="s">
        <v>79</v>
      </c>
      <c r="E739" s="27" t="s">
        <v>80</v>
      </c>
      <c r="F739" s="27" t="s">
        <v>81</v>
      </c>
      <c r="G739" s="27" t="s">
        <v>150</v>
      </c>
      <c r="H739" s="27" t="s">
        <v>151</v>
      </c>
      <c r="I739" s="27" t="s">
        <v>193</v>
      </c>
      <c r="J739" s="27" t="s">
        <v>194</v>
      </c>
      <c r="K739" s="27" t="s">
        <v>257</v>
      </c>
      <c r="L739" s="27" t="s">
        <v>258</v>
      </c>
      <c r="M739" s="28"/>
      <c r="N739" s="28"/>
      <c r="O739" s="28"/>
    </row>
    <row r="740" spans="1:15">
      <c r="A740" t="s">
        <v>404</v>
      </c>
      <c r="B740" s="26" t="s">
        <v>407</v>
      </c>
      <c r="C740" s="26" t="s">
        <v>78</v>
      </c>
      <c r="D740" s="26" t="s">
        <v>79</v>
      </c>
      <c r="E740" s="27" t="s">
        <v>80</v>
      </c>
      <c r="F740" s="27" t="s">
        <v>81</v>
      </c>
      <c r="G740" s="27" t="s">
        <v>150</v>
      </c>
      <c r="H740" s="27" t="s">
        <v>151</v>
      </c>
      <c r="I740" s="27" t="s">
        <v>259</v>
      </c>
      <c r="J740" s="27" t="s">
        <v>260</v>
      </c>
      <c r="K740" s="27" t="s">
        <v>257</v>
      </c>
      <c r="L740" s="27" t="s">
        <v>258</v>
      </c>
      <c r="M740" s="28"/>
      <c r="N740" s="28"/>
      <c r="O740" s="28"/>
    </row>
    <row r="741" spans="1:15">
      <c r="A741" t="s">
        <v>404</v>
      </c>
      <c r="B741" s="26" t="s">
        <v>407</v>
      </c>
      <c r="C741" s="26" t="s">
        <v>78</v>
      </c>
      <c r="D741" s="26" t="s">
        <v>79</v>
      </c>
      <c r="E741" s="27" t="s">
        <v>80</v>
      </c>
      <c r="F741" s="27" t="s">
        <v>81</v>
      </c>
      <c r="G741" s="27" t="s">
        <v>150</v>
      </c>
      <c r="H741" s="27" t="s">
        <v>151</v>
      </c>
      <c r="I741" s="27" t="s">
        <v>195</v>
      </c>
      <c r="J741" s="27" t="s">
        <v>196</v>
      </c>
      <c r="K741" s="27" t="s">
        <v>257</v>
      </c>
      <c r="L741" s="27" t="s">
        <v>258</v>
      </c>
      <c r="M741" s="28"/>
      <c r="N741" s="28"/>
      <c r="O741" s="28"/>
    </row>
    <row r="742" spans="1:15">
      <c r="A742" t="s">
        <v>404</v>
      </c>
      <c r="B742" s="26" t="s">
        <v>407</v>
      </c>
      <c r="C742" s="26" t="s">
        <v>78</v>
      </c>
      <c r="D742" s="26" t="s">
        <v>79</v>
      </c>
      <c r="E742" s="27" t="s">
        <v>80</v>
      </c>
      <c r="F742" s="27" t="s">
        <v>81</v>
      </c>
      <c r="G742" s="27" t="s">
        <v>150</v>
      </c>
      <c r="H742" s="27" t="s">
        <v>151</v>
      </c>
      <c r="I742" s="27" t="s">
        <v>261</v>
      </c>
      <c r="J742" s="27" t="s">
        <v>262</v>
      </c>
      <c r="K742" s="27" t="s">
        <v>257</v>
      </c>
      <c r="L742" s="27" t="s">
        <v>258</v>
      </c>
      <c r="M742" s="28"/>
      <c r="N742" s="28"/>
      <c r="O742" s="28"/>
    </row>
    <row r="743" spans="1:15">
      <c r="A743" t="s">
        <v>404</v>
      </c>
      <c r="B743" s="26" t="s">
        <v>407</v>
      </c>
      <c r="C743" s="26" t="s">
        <v>78</v>
      </c>
      <c r="D743" s="26" t="s">
        <v>79</v>
      </c>
      <c r="E743" s="27" t="s">
        <v>80</v>
      </c>
      <c r="F743" s="27" t="s">
        <v>81</v>
      </c>
      <c r="G743" s="27" t="s">
        <v>197</v>
      </c>
      <c r="H743" s="27" t="s">
        <v>198</v>
      </c>
      <c r="I743" s="27" t="s">
        <v>84</v>
      </c>
      <c r="J743" s="27" t="s">
        <v>85</v>
      </c>
      <c r="K743" s="27" t="s">
        <v>257</v>
      </c>
      <c r="L743" s="27" t="s">
        <v>258</v>
      </c>
      <c r="M743" s="28"/>
      <c r="N743" s="28"/>
      <c r="O743" s="28"/>
    </row>
    <row r="744" spans="1:15">
      <c r="A744" t="s">
        <v>404</v>
      </c>
      <c r="B744" s="26" t="s">
        <v>407</v>
      </c>
      <c r="C744" s="26" t="s">
        <v>78</v>
      </c>
      <c r="D744" s="26" t="s">
        <v>79</v>
      </c>
      <c r="E744" s="27" t="s">
        <v>80</v>
      </c>
      <c r="F744" s="27" t="s">
        <v>81</v>
      </c>
      <c r="G744" s="27" t="s">
        <v>197</v>
      </c>
      <c r="H744" s="27" t="s">
        <v>198</v>
      </c>
      <c r="I744" s="27" t="s">
        <v>88</v>
      </c>
      <c r="J744" s="27" t="s">
        <v>89</v>
      </c>
      <c r="K744" s="27" t="s">
        <v>257</v>
      </c>
      <c r="L744" s="27" t="s">
        <v>258</v>
      </c>
      <c r="M744" s="28"/>
      <c r="N744" s="28"/>
      <c r="O744" s="28"/>
    </row>
    <row r="745" spans="1:15">
      <c r="A745" t="s">
        <v>404</v>
      </c>
      <c r="B745" s="26" t="s">
        <v>407</v>
      </c>
      <c r="C745" s="26" t="s">
        <v>78</v>
      </c>
      <c r="D745" s="26" t="s">
        <v>79</v>
      </c>
      <c r="E745" s="27" t="s">
        <v>80</v>
      </c>
      <c r="F745" s="27" t="s">
        <v>81</v>
      </c>
      <c r="G745" s="27" t="s">
        <v>197</v>
      </c>
      <c r="H745" s="27" t="s">
        <v>198</v>
      </c>
      <c r="I745" s="27" t="s">
        <v>90</v>
      </c>
      <c r="J745" s="27" t="s">
        <v>91</v>
      </c>
      <c r="K745" s="27" t="s">
        <v>257</v>
      </c>
      <c r="L745" s="27" t="s">
        <v>258</v>
      </c>
      <c r="M745" s="28"/>
      <c r="N745" s="28"/>
      <c r="O745" s="28"/>
    </row>
    <row r="746" spans="1:15">
      <c r="A746" t="s">
        <v>404</v>
      </c>
      <c r="B746" s="26" t="s">
        <v>407</v>
      </c>
      <c r="C746" s="26" t="s">
        <v>78</v>
      </c>
      <c r="D746" s="26" t="s">
        <v>79</v>
      </c>
      <c r="E746" s="27" t="s">
        <v>80</v>
      </c>
      <c r="F746" s="27" t="s">
        <v>81</v>
      </c>
      <c r="G746" s="27" t="s">
        <v>197</v>
      </c>
      <c r="H746" s="27" t="s">
        <v>198</v>
      </c>
      <c r="I746" s="27" t="s">
        <v>92</v>
      </c>
      <c r="J746" s="27" t="s">
        <v>93</v>
      </c>
      <c r="K746" s="27" t="s">
        <v>257</v>
      </c>
      <c r="L746" s="27" t="s">
        <v>258</v>
      </c>
      <c r="M746" s="28"/>
      <c r="N746" s="28"/>
      <c r="O746" s="28"/>
    </row>
    <row r="747" spans="1:15">
      <c r="A747" t="s">
        <v>404</v>
      </c>
      <c r="B747" s="26" t="s">
        <v>407</v>
      </c>
      <c r="C747" s="26" t="s">
        <v>78</v>
      </c>
      <c r="D747" s="26" t="s">
        <v>79</v>
      </c>
      <c r="E747" s="27" t="s">
        <v>80</v>
      </c>
      <c r="F747" s="27" t="s">
        <v>81</v>
      </c>
      <c r="G747" s="27" t="s">
        <v>197</v>
      </c>
      <c r="H747" s="27" t="s">
        <v>198</v>
      </c>
      <c r="I747" s="27" t="s">
        <v>134</v>
      </c>
      <c r="J747" s="27" t="s">
        <v>135</v>
      </c>
      <c r="K747" s="27" t="s">
        <v>257</v>
      </c>
      <c r="L747" s="27" t="s">
        <v>258</v>
      </c>
      <c r="M747" s="28"/>
      <c r="N747" s="28"/>
      <c r="O747" s="28"/>
    </row>
    <row r="748" spans="1:15">
      <c r="A748" t="s">
        <v>404</v>
      </c>
      <c r="B748" s="26" t="s">
        <v>407</v>
      </c>
      <c r="C748" s="26" t="s">
        <v>78</v>
      </c>
      <c r="D748" s="26" t="s">
        <v>79</v>
      </c>
      <c r="E748" s="27" t="s">
        <v>80</v>
      </c>
      <c r="F748" s="27" t="s">
        <v>81</v>
      </c>
      <c r="G748" s="27" t="s">
        <v>197</v>
      </c>
      <c r="H748" s="27" t="s">
        <v>198</v>
      </c>
      <c r="I748" s="27" t="s">
        <v>94</v>
      </c>
      <c r="J748" s="27" t="s">
        <v>95</v>
      </c>
      <c r="K748" s="27" t="s">
        <v>257</v>
      </c>
      <c r="L748" s="27" t="s">
        <v>258</v>
      </c>
      <c r="M748" s="28"/>
      <c r="N748" s="28"/>
      <c r="O748" s="28"/>
    </row>
    <row r="749" spans="1:15">
      <c r="A749" t="s">
        <v>404</v>
      </c>
      <c r="B749" s="26" t="s">
        <v>407</v>
      </c>
      <c r="C749" s="26" t="s">
        <v>78</v>
      </c>
      <c r="D749" s="26" t="s">
        <v>79</v>
      </c>
      <c r="E749" s="27" t="s">
        <v>80</v>
      </c>
      <c r="F749" s="27" t="s">
        <v>81</v>
      </c>
      <c r="G749" s="27" t="s">
        <v>197</v>
      </c>
      <c r="H749" s="27" t="s">
        <v>198</v>
      </c>
      <c r="I749" s="27" t="s">
        <v>172</v>
      </c>
      <c r="J749" s="27" t="s">
        <v>173</v>
      </c>
      <c r="K749" s="27" t="s">
        <v>257</v>
      </c>
      <c r="L749" s="27" t="s">
        <v>258</v>
      </c>
      <c r="M749" s="28"/>
      <c r="N749" s="28"/>
      <c r="O749" s="28"/>
    </row>
    <row r="750" spans="1:15">
      <c r="A750" t="s">
        <v>404</v>
      </c>
      <c r="B750" s="26" t="s">
        <v>407</v>
      </c>
      <c r="C750" s="26" t="s">
        <v>78</v>
      </c>
      <c r="D750" s="26" t="s">
        <v>79</v>
      </c>
      <c r="E750" s="27" t="s">
        <v>80</v>
      </c>
      <c r="F750" s="27" t="s">
        <v>81</v>
      </c>
      <c r="G750" s="27" t="s">
        <v>197</v>
      </c>
      <c r="H750" s="27" t="s">
        <v>198</v>
      </c>
      <c r="I750" s="27" t="s">
        <v>233</v>
      </c>
      <c r="J750" s="27" t="s">
        <v>234</v>
      </c>
      <c r="K750" s="27" t="s">
        <v>257</v>
      </c>
      <c r="L750" s="27" t="s">
        <v>258</v>
      </c>
      <c r="M750" s="28"/>
      <c r="N750" s="28"/>
      <c r="O750" s="28"/>
    </row>
    <row r="751" spans="1:15">
      <c r="A751" t="s">
        <v>404</v>
      </c>
      <c r="B751" s="26" t="s">
        <v>407</v>
      </c>
      <c r="C751" s="26" t="s">
        <v>78</v>
      </c>
      <c r="D751" s="26" t="s">
        <v>79</v>
      </c>
      <c r="E751" s="27" t="s">
        <v>80</v>
      </c>
      <c r="F751" s="27" t="s">
        <v>81</v>
      </c>
      <c r="G751" s="27" t="s">
        <v>197</v>
      </c>
      <c r="H751" s="27" t="s">
        <v>198</v>
      </c>
      <c r="I751" s="27" t="s">
        <v>136</v>
      </c>
      <c r="J751" s="27" t="s">
        <v>137</v>
      </c>
      <c r="K751" s="27" t="s">
        <v>257</v>
      </c>
      <c r="L751" s="27" t="s">
        <v>258</v>
      </c>
      <c r="M751" s="28"/>
      <c r="N751" s="28"/>
      <c r="O751" s="28"/>
    </row>
    <row r="752" spans="1:15">
      <c r="A752" t="s">
        <v>404</v>
      </c>
      <c r="B752" s="26" t="s">
        <v>407</v>
      </c>
      <c r="C752" s="26" t="s">
        <v>78</v>
      </c>
      <c r="D752" s="26" t="s">
        <v>79</v>
      </c>
      <c r="E752" s="27" t="s">
        <v>80</v>
      </c>
      <c r="F752" s="27" t="s">
        <v>81</v>
      </c>
      <c r="G752" s="27" t="s">
        <v>197</v>
      </c>
      <c r="H752" s="27" t="s">
        <v>198</v>
      </c>
      <c r="I752" s="27" t="s">
        <v>178</v>
      </c>
      <c r="J752" s="27" t="s">
        <v>179</v>
      </c>
      <c r="K752" s="27" t="s">
        <v>257</v>
      </c>
      <c r="L752" s="27" t="s">
        <v>258</v>
      </c>
      <c r="M752" s="28"/>
      <c r="N752" s="28"/>
      <c r="O752" s="28"/>
    </row>
    <row r="753" spans="1:15">
      <c r="A753" t="s">
        <v>404</v>
      </c>
      <c r="B753" s="26" t="s">
        <v>407</v>
      </c>
      <c r="C753" s="26" t="s">
        <v>78</v>
      </c>
      <c r="D753" s="26" t="s">
        <v>79</v>
      </c>
      <c r="E753" s="27" t="s">
        <v>80</v>
      </c>
      <c r="F753" s="27" t="s">
        <v>81</v>
      </c>
      <c r="G753" s="27" t="s">
        <v>197</v>
      </c>
      <c r="H753" s="27" t="s">
        <v>198</v>
      </c>
      <c r="I753" s="27" t="s">
        <v>154</v>
      </c>
      <c r="J753" s="27" t="s">
        <v>155</v>
      </c>
      <c r="K753" s="27" t="s">
        <v>257</v>
      </c>
      <c r="L753" s="27" t="s">
        <v>258</v>
      </c>
      <c r="M753" s="28"/>
      <c r="N753" s="28"/>
      <c r="O753" s="28"/>
    </row>
    <row r="754" spans="1:15">
      <c r="A754" t="s">
        <v>404</v>
      </c>
      <c r="B754" s="26" t="s">
        <v>407</v>
      </c>
      <c r="C754" s="26" t="s">
        <v>78</v>
      </c>
      <c r="D754" s="26" t="s">
        <v>79</v>
      </c>
      <c r="E754" s="27" t="s">
        <v>80</v>
      </c>
      <c r="F754" s="27" t="s">
        <v>81</v>
      </c>
      <c r="G754" s="27" t="s">
        <v>197</v>
      </c>
      <c r="H754" s="27" t="s">
        <v>198</v>
      </c>
      <c r="I754" s="27" t="s">
        <v>164</v>
      </c>
      <c r="J754" s="27" t="s">
        <v>165</v>
      </c>
      <c r="K754" s="27" t="s">
        <v>257</v>
      </c>
      <c r="L754" s="27" t="s">
        <v>258</v>
      </c>
      <c r="M754" s="28"/>
      <c r="N754" s="28"/>
      <c r="O754" s="28"/>
    </row>
    <row r="755" spans="1:15">
      <c r="A755" t="s">
        <v>404</v>
      </c>
      <c r="B755" s="26" t="s">
        <v>407</v>
      </c>
      <c r="C755" s="26" t="s">
        <v>78</v>
      </c>
      <c r="D755" s="26" t="s">
        <v>79</v>
      </c>
      <c r="E755" s="27" t="s">
        <v>80</v>
      </c>
      <c r="F755" s="27" t="s">
        <v>81</v>
      </c>
      <c r="G755" s="27">
        <v>52</v>
      </c>
      <c r="H755" s="27" t="s">
        <v>198</v>
      </c>
      <c r="I755" s="27" t="s">
        <v>180</v>
      </c>
      <c r="J755" s="27" t="s">
        <v>181</v>
      </c>
      <c r="K755" s="27" t="s">
        <v>257</v>
      </c>
      <c r="L755" s="27" t="s">
        <v>258</v>
      </c>
      <c r="M755" s="28"/>
      <c r="N755" s="28"/>
      <c r="O755" s="28"/>
    </row>
    <row r="756" spans="1:15">
      <c r="A756" t="s">
        <v>404</v>
      </c>
      <c r="B756" s="26" t="s">
        <v>407</v>
      </c>
      <c r="C756" s="26" t="s">
        <v>78</v>
      </c>
      <c r="D756" s="26" t="s">
        <v>79</v>
      </c>
      <c r="E756" s="27" t="s">
        <v>80</v>
      </c>
      <c r="F756" s="27" t="s">
        <v>81</v>
      </c>
      <c r="G756" s="27" t="s">
        <v>197</v>
      </c>
      <c r="H756" s="27" t="s">
        <v>198</v>
      </c>
      <c r="I756" s="27" t="s">
        <v>182</v>
      </c>
      <c r="J756" s="27" t="s">
        <v>183</v>
      </c>
      <c r="K756" s="27" t="s">
        <v>257</v>
      </c>
      <c r="L756" s="27" t="s">
        <v>258</v>
      </c>
      <c r="M756" s="28"/>
      <c r="N756" s="28"/>
      <c r="O756" s="28"/>
    </row>
    <row r="757" spans="1:15">
      <c r="A757" t="s">
        <v>404</v>
      </c>
      <c r="B757" s="26" t="s">
        <v>407</v>
      </c>
      <c r="C757" s="26" t="s">
        <v>78</v>
      </c>
      <c r="D757" s="26" t="s">
        <v>79</v>
      </c>
      <c r="E757" s="27" t="s">
        <v>80</v>
      </c>
      <c r="F757" s="27" t="s">
        <v>81</v>
      </c>
      <c r="G757" s="27" t="s">
        <v>197</v>
      </c>
      <c r="H757" s="27" t="s">
        <v>198</v>
      </c>
      <c r="I757" s="27" t="s">
        <v>156</v>
      </c>
      <c r="J757" s="27" t="s">
        <v>157</v>
      </c>
      <c r="K757" s="27" t="s">
        <v>257</v>
      </c>
      <c r="L757" s="27" t="s">
        <v>258</v>
      </c>
      <c r="M757" s="28"/>
      <c r="N757" s="28"/>
      <c r="O757" s="28"/>
    </row>
    <row r="758" spans="1:15">
      <c r="A758" t="s">
        <v>404</v>
      </c>
      <c r="B758" s="26" t="s">
        <v>407</v>
      </c>
      <c r="C758" s="26" t="s">
        <v>78</v>
      </c>
      <c r="D758" s="26" t="s">
        <v>79</v>
      </c>
      <c r="E758" s="27" t="s">
        <v>80</v>
      </c>
      <c r="F758" s="27" t="s">
        <v>81</v>
      </c>
      <c r="G758" s="27" t="s">
        <v>197</v>
      </c>
      <c r="H758" s="27" t="s">
        <v>198</v>
      </c>
      <c r="I758" s="27" t="s">
        <v>132</v>
      </c>
      <c r="J758" s="27" t="s">
        <v>133</v>
      </c>
      <c r="K758" s="27" t="s">
        <v>257</v>
      </c>
      <c r="L758" s="27" t="s">
        <v>258</v>
      </c>
      <c r="M758" s="28"/>
      <c r="N758" s="28"/>
      <c r="O758" s="28"/>
    </row>
    <row r="759" spans="1:15">
      <c r="A759" t="s">
        <v>404</v>
      </c>
      <c r="B759" s="26" t="s">
        <v>407</v>
      </c>
      <c r="C759" s="26" t="s">
        <v>78</v>
      </c>
      <c r="D759" s="26" t="s">
        <v>79</v>
      </c>
      <c r="E759" s="27" t="s">
        <v>80</v>
      </c>
      <c r="F759" s="27" t="s">
        <v>81</v>
      </c>
      <c r="G759" s="27" t="s">
        <v>197</v>
      </c>
      <c r="H759" s="27" t="s">
        <v>198</v>
      </c>
      <c r="I759" s="27" t="s">
        <v>199</v>
      </c>
      <c r="J759" s="27" t="s">
        <v>200</v>
      </c>
      <c r="K759" s="27" t="s">
        <v>257</v>
      </c>
      <c r="L759" s="27" t="s">
        <v>258</v>
      </c>
      <c r="M759" s="28"/>
      <c r="N759" s="28"/>
      <c r="O759" s="28"/>
    </row>
    <row r="760" spans="1:15">
      <c r="A760" t="s">
        <v>404</v>
      </c>
      <c r="B760" s="26" t="s">
        <v>407</v>
      </c>
      <c r="C760" s="26" t="s">
        <v>78</v>
      </c>
      <c r="D760" s="26" t="s">
        <v>79</v>
      </c>
      <c r="E760" s="27" t="s">
        <v>80</v>
      </c>
      <c r="F760" s="27" t="s">
        <v>81</v>
      </c>
      <c r="G760" s="27" t="s">
        <v>197</v>
      </c>
      <c r="H760" s="27" t="s">
        <v>198</v>
      </c>
      <c r="I760" s="27" t="s">
        <v>96</v>
      </c>
      <c r="J760" s="27" t="s">
        <v>97</v>
      </c>
      <c r="K760" s="27" t="s">
        <v>257</v>
      </c>
      <c r="L760" s="27" t="s">
        <v>258</v>
      </c>
      <c r="M760" s="28"/>
      <c r="N760" s="28"/>
      <c r="O760" s="28"/>
    </row>
    <row r="761" spans="1:15">
      <c r="A761" t="s">
        <v>404</v>
      </c>
      <c r="B761" s="26" t="s">
        <v>407</v>
      </c>
      <c r="C761" s="26" t="s">
        <v>78</v>
      </c>
      <c r="D761" s="26" t="s">
        <v>79</v>
      </c>
      <c r="E761" s="27" t="s">
        <v>80</v>
      </c>
      <c r="F761" s="27" t="s">
        <v>81</v>
      </c>
      <c r="G761" s="27" t="s">
        <v>197</v>
      </c>
      <c r="H761" s="27" t="s">
        <v>198</v>
      </c>
      <c r="I761" s="27" t="s">
        <v>116</v>
      </c>
      <c r="J761" s="27" t="s">
        <v>117</v>
      </c>
      <c r="K761" s="27" t="s">
        <v>257</v>
      </c>
      <c r="L761" s="27" t="s">
        <v>258</v>
      </c>
      <c r="M761" s="28"/>
      <c r="N761" s="28"/>
      <c r="O761" s="28"/>
    </row>
    <row r="762" spans="1:15">
      <c r="A762" t="s">
        <v>404</v>
      </c>
      <c r="B762" s="26" t="s">
        <v>407</v>
      </c>
      <c r="C762" s="26" t="s">
        <v>78</v>
      </c>
      <c r="D762" s="26" t="s">
        <v>79</v>
      </c>
      <c r="E762" s="27" t="s">
        <v>80</v>
      </c>
      <c r="F762" s="27" t="s">
        <v>81</v>
      </c>
      <c r="G762" s="27" t="s">
        <v>197</v>
      </c>
      <c r="H762" s="27" t="s">
        <v>198</v>
      </c>
      <c r="I762" s="27" t="s">
        <v>184</v>
      </c>
      <c r="J762" s="27" t="s">
        <v>185</v>
      </c>
      <c r="K762" s="27" t="s">
        <v>257</v>
      </c>
      <c r="L762" s="27" t="s">
        <v>258</v>
      </c>
      <c r="M762" s="28"/>
      <c r="N762" s="28"/>
      <c r="O762" s="28"/>
    </row>
    <row r="763" spans="1:15">
      <c r="A763" t="s">
        <v>404</v>
      </c>
      <c r="B763" s="26" t="s">
        <v>407</v>
      </c>
      <c r="C763" s="26" t="s">
        <v>78</v>
      </c>
      <c r="D763" s="26" t="s">
        <v>79</v>
      </c>
      <c r="E763" s="27" t="s">
        <v>80</v>
      </c>
      <c r="F763" s="27" t="s">
        <v>81</v>
      </c>
      <c r="G763" s="27" t="s">
        <v>197</v>
      </c>
      <c r="H763" s="27" t="s">
        <v>198</v>
      </c>
      <c r="I763" s="27" t="s">
        <v>144</v>
      </c>
      <c r="J763" s="27" t="s">
        <v>145</v>
      </c>
      <c r="K763" s="27" t="s">
        <v>257</v>
      </c>
      <c r="L763" s="27" t="s">
        <v>258</v>
      </c>
      <c r="M763" s="28"/>
      <c r="N763" s="28"/>
      <c r="O763" s="28"/>
    </row>
    <row r="764" spans="1:15">
      <c r="A764" t="s">
        <v>404</v>
      </c>
      <c r="B764" s="26" t="s">
        <v>407</v>
      </c>
      <c r="C764" s="26" t="s">
        <v>78</v>
      </c>
      <c r="D764" s="26" t="s">
        <v>79</v>
      </c>
      <c r="E764" s="27" t="s">
        <v>80</v>
      </c>
      <c r="F764" s="27" t="s">
        <v>81</v>
      </c>
      <c r="G764" s="27" t="s">
        <v>197</v>
      </c>
      <c r="H764" s="27" t="s">
        <v>198</v>
      </c>
      <c r="I764" s="27" t="s">
        <v>138</v>
      </c>
      <c r="J764" s="27" t="s">
        <v>139</v>
      </c>
      <c r="K764" s="27" t="s">
        <v>257</v>
      </c>
      <c r="L764" s="27" t="s">
        <v>258</v>
      </c>
      <c r="M764" s="28"/>
      <c r="N764" s="28"/>
      <c r="O764" s="28"/>
    </row>
    <row r="765" spans="1:15">
      <c r="A765" t="s">
        <v>404</v>
      </c>
      <c r="B765" s="26" t="s">
        <v>407</v>
      </c>
      <c r="C765" s="26" t="s">
        <v>78</v>
      </c>
      <c r="D765" s="26" t="s">
        <v>79</v>
      </c>
      <c r="E765" s="27" t="s">
        <v>80</v>
      </c>
      <c r="F765" s="27" t="s">
        <v>81</v>
      </c>
      <c r="G765" s="27" t="s">
        <v>197</v>
      </c>
      <c r="H765" s="27" t="s">
        <v>198</v>
      </c>
      <c r="I765" s="27" t="s">
        <v>128</v>
      </c>
      <c r="J765" s="27" t="s">
        <v>129</v>
      </c>
      <c r="K765" s="27" t="s">
        <v>257</v>
      </c>
      <c r="L765" s="27" t="s">
        <v>258</v>
      </c>
      <c r="M765" s="28"/>
      <c r="N765" s="28"/>
      <c r="O765" s="28"/>
    </row>
    <row r="766" spans="1:15">
      <c r="A766" t="s">
        <v>404</v>
      </c>
      <c r="B766" s="26" t="s">
        <v>407</v>
      </c>
      <c r="C766" s="26" t="s">
        <v>78</v>
      </c>
      <c r="D766" s="26" t="s">
        <v>79</v>
      </c>
      <c r="E766" s="27" t="s">
        <v>80</v>
      </c>
      <c r="F766" s="27" t="s">
        <v>81</v>
      </c>
      <c r="G766" s="27" t="s">
        <v>197</v>
      </c>
      <c r="H766" s="27" t="s">
        <v>198</v>
      </c>
      <c r="I766" s="27" t="s">
        <v>146</v>
      </c>
      <c r="J766" s="27" t="s">
        <v>147</v>
      </c>
      <c r="K766" s="27" t="s">
        <v>257</v>
      </c>
      <c r="L766" s="27" t="s">
        <v>258</v>
      </c>
      <c r="M766" s="28"/>
      <c r="N766" s="28"/>
      <c r="O766" s="28"/>
    </row>
    <row r="767" spans="1:15">
      <c r="A767" t="s">
        <v>404</v>
      </c>
      <c r="B767" s="26" t="s">
        <v>407</v>
      </c>
      <c r="C767" s="26" t="s">
        <v>78</v>
      </c>
      <c r="D767" s="26" t="s">
        <v>79</v>
      </c>
      <c r="E767" s="27" t="s">
        <v>80</v>
      </c>
      <c r="F767" s="27" t="s">
        <v>81</v>
      </c>
      <c r="G767" s="27" t="s">
        <v>197</v>
      </c>
      <c r="H767" s="27" t="s">
        <v>198</v>
      </c>
      <c r="I767" s="27" t="s">
        <v>148</v>
      </c>
      <c r="J767" s="27" t="s">
        <v>149</v>
      </c>
      <c r="K767" s="27" t="s">
        <v>257</v>
      </c>
      <c r="L767" s="27" t="s">
        <v>258</v>
      </c>
      <c r="M767" s="28"/>
      <c r="N767" s="28"/>
      <c r="O767" s="28"/>
    </row>
    <row r="768" spans="1:15">
      <c r="A768" t="s">
        <v>404</v>
      </c>
      <c r="B768" s="26" t="s">
        <v>407</v>
      </c>
      <c r="C768" s="26" t="s">
        <v>78</v>
      </c>
      <c r="D768" s="26" t="s">
        <v>79</v>
      </c>
      <c r="E768" s="27" t="s">
        <v>80</v>
      </c>
      <c r="F768" s="27" t="s">
        <v>81</v>
      </c>
      <c r="G768" s="27" t="s">
        <v>197</v>
      </c>
      <c r="H768" s="27" t="s">
        <v>198</v>
      </c>
      <c r="I768" s="27" t="s">
        <v>98</v>
      </c>
      <c r="J768" s="27" t="s">
        <v>99</v>
      </c>
      <c r="K768" s="27" t="s">
        <v>257</v>
      </c>
      <c r="L768" s="27" t="s">
        <v>258</v>
      </c>
      <c r="M768" s="28"/>
      <c r="N768" s="28"/>
      <c r="O768" s="28"/>
    </row>
    <row r="769" spans="1:15">
      <c r="A769" t="s">
        <v>404</v>
      </c>
      <c r="B769" s="26" t="s">
        <v>407</v>
      </c>
      <c r="C769" s="26" t="s">
        <v>78</v>
      </c>
      <c r="D769" s="26" t="s">
        <v>79</v>
      </c>
      <c r="E769" s="27" t="s">
        <v>80</v>
      </c>
      <c r="F769" s="27" t="s">
        <v>81</v>
      </c>
      <c r="G769" s="27" t="s">
        <v>197</v>
      </c>
      <c r="H769" s="27" t="s">
        <v>198</v>
      </c>
      <c r="I769" s="27" t="s">
        <v>142</v>
      </c>
      <c r="J769" s="27" t="s">
        <v>143</v>
      </c>
      <c r="K769" s="27" t="s">
        <v>257</v>
      </c>
      <c r="L769" s="27" t="s">
        <v>258</v>
      </c>
      <c r="M769" s="28"/>
      <c r="N769" s="28"/>
      <c r="O769" s="28"/>
    </row>
    <row r="770" spans="1:15">
      <c r="A770" t="s">
        <v>404</v>
      </c>
      <c r="B770" s="26" t="s">
        <v>407</v>
      </c>
      <c r="C770" s="26" t="s">
        <v>78</v>
      </c>
      <c r="D770" s="26" t="s">
        <v>79</v>
      </c>
      <c r="E770" s="27" t="s">
        <v>80</v>
      </c>
      <c r="F770" s="27" t="s">
        <v>81</v>
      </c>
      <c r="G770" s="27" t="s">
        <v>197</v>
      </c>
      <c r="H770" s="27" t="s">
        <v>198</v>
      </c>
      <c r="I770" s="27" t="s">
        <v>174</v>
      </c>
      <c r="J770" s="27" t="s">
        <v>175</v>
      </c>
      <c r="K770" s="27" t="s">
        <v>257</v>
      </c>
      <c r="L770" s="27" t="s">
        <v>258</v>
      </c>
      <c r="M770" s="28"/>
      <c r="N770" s="28"/>
      <c r="O770" s="28"/>
    </row>
    <row r="771" spans="1:15">
      <c r="A771" t="s">
        <v>404</v>
      </c>
      <c r="B771" s="26" t="s">
        <v>407</v>
      </c>
      <c r="C771" s="26" t="s">
        <v>78</v>
      </c>
      <c r="D771" s="26" t="s">
        <v>79</v>
      </c>
      <c r="E771" s="27" t="s">
        <v>80</v>
      </c>
      <c r="F771" s="27" t="s">
        <v>81</v>
      </c>
      <c r="G771" s="27" t="s">
        <v>197</v>
      </c>
      <c r="H771" s="27" t="s">
        <v>198</v>
      </c>
      <c r="I771" s="27" t="s">
        <v>187</v>
      </c>
      <c r="J771" s="27" t="s">
        <v>188</v>
      </c>
      <c r="K771" s="27" t="s">
        <v>257</v>
      </c>
      <c r="L771" s="27" t="s">
        <v>258</v>
      </c>
      <c r="M771" s="28"/>
      <c r="N771" s="28"/>
      <c r="O771" s="28"/>
    </row>
    <row r="772" spans="1:15">
      <c r="A772" t="s">
        <v>404</v>
      </c>
      <c r="B772" s="26" t="s">
        <v>407</v>
      </c>
      <c r="C772" s="26" t="s">
        <v>78</v>
      </c>
      <c r="D772" s="26" t="s">
        <v>79</v>
      </c>
      <c r="E772" s="27" t="s">
        <v>80</v>
      </c>
      <c r="F772" s="27" t="s">
        <v>81</v>
      </c>
      <c r="G772" s="27" t="s">
        <v>197</v>
      </c>
      <c r="H772" s="27" t="s">
        <v>198</v>
      </c>
      <c r="I772" s="27" t="s">
        <v>263</v>
      </c>
      <c r="J772" s="27" t="s">
        <v>264</v>
      </c>
      <c r="K772" s="27" t="s">
        <v>257</v>
      </c>
      <c r="L772" s="27" t="s">
        <v>258</v>
      </c>
      <c r="M772" s="28"/>
      <c r="N772" s="28"/>
      <c r="O772" s="28"/>
    </row>
    <row r="773" spans="1:15">
      <c r="A773" t="s">
        <v>404</v>
      </c>
      <c r="B773" s="26" t="s">
        <v>407</v>
      </c>
      <c r="C773" s="26" t="s">
        <v>78</v>
      </c>
      <c r="D773" s="26" t="s">
        <v>79</v>
      </c>
      <c r="E773" s="27" t="s">
        <v>80</v>
      </c>
      <c r="F773" s="27" t="s">
        <v>81</v>
      </c>
      <c r="G773" s="27" t="s">
        <v>197</v>
      </c>
      <c r="H773" s="27" t="s">
        <v>198</v>
      </c>
      <c r="I773" s="27" t="s">
        <v>237</v>
      </c>
      <c r="J773" s="27" t="s">
        <v>238</v>
      </c>
      <c r="K773" s="27" t="s">
        <v>257</v>
      </c>
      <c r="L773" s="27" t="s">
        <v>258</v>
      </c>
      <c r="M773" s="28"/>
      <c r="N773" s="28"/>
      <c r="O773" s="28"/>
    </row>
    <row r="774" spans="1:15">
      <c r="A774" t="s">
        <v>404</v>
      </c>
      <c r="B774" s="26" t="s">
        <v>407</v>
      </c>
      <c r="C774" s="26" t="s">
        <v>78</v>
      </c>
      <c r="D774" s="26" t="s">
        <v>79</v>
      </c>
      <c r="E774" s="27" t="s">
        <v>80</v>
      </c>
      <c r="F774" s="27" t="s">
        <v>81</v>
      </c>
      <c r="G774" s="27" t="s">
        <v>197</v>
      </c>
      <c r="H774" s="27" t="s">
        <v>198</v>
      </c>
      <c r="I774" s="27" t="s">
        <v>168</v>
      </c>
      <c r="J774" s="27" t="s">
        <v>169</v>
      </c>
      <c r="K774" s="27" t="s">
        <v>257</v>
      </c>
      <c r="L774" s="27" t="s">
        <v>258</v>
      </c>
      <c r="M774" s="28"/>
      <c r="N774" s="28"/>
      <c r="O774" s="28"/>
    </row>
    <row r="775" spans="1:15">
      <c r="A775" t="s">
        <v>404</v>
      </c>
      <c r="B775" s="26" t="s">
        <v>407</v>
      </c>
      <c r="C775" s="26" t="s">
        <v>78</v>
      </c>
      <c r="D775" s="26" t="s">
        <v>79</v>
      </c>
      <c r="E775" s="27" t="s">
        <v>80</v>
      </c>
      <c r="F775" s="27" t="s">
        <v>81</v>
      </c>
      <c r="G775" s="27">
        <v>61</v>
      </c>
      <c r="H775" s="27" t="s">
        <v>210</v>
      </c>
      <c r="I775" s="27">
        <v>3111</v>
      </c>
      <c r="J775" s="27" t="s">
        <v>85</v>
      </c>
      <c r="K775" s="27" t="s">
        <v>257</v>
      </c>
      <c r="L775" s="27" t="s">
        <v>258</v>
      </c>
      <c r="M775" s="28"/>
      <c r="N775" s="28"/>
      <c r="O775" s="28"/>
    </row>
    <row r="776" spans="1:15">
      <c r="A776" t="s">
        <v>404</v>
      </c>
      <c r="B776" s="26" t="s">
        <v>407</v>
      </c>
      <c r="C776" s="26" t="s">
        <v>78</v>
      </c>
      <c r="D776" s="26" t="s">
        <v>79</v>
      </c>
      <c r="E776" s="27" t="s">
        <v>80</v>
      </c>
      <c r="F776" s="27" t="s">
        <v>81</v>
      </c>
      <c r="G776" s="27">
        <v>61</v>
      </c>
      <c r="H776" s="27" t="s">
        <v>210</v>
      </c>
      <c r="I776" s="27">
        <v>3132</v>
      </c>
      <c r="J776" s="27" t="s">
        <v>91</v>
      </c>
      <c r="K776" s="27" t="s">
        <v>257</v>
      </c>
      <c r="L776" s="27" t="s">
        <v>258</v>
      </c>
      <c r="M776" s="28"/>
      <c r="N776" s="28"/>
      <c r="O776" s="28"/>
    </row>
    <row r="777" spans="1:15">
      <c r="A777" t="s">
        <v>404</v>
      </c>
      <c r="B777" s="26" t="s">
        <v>407</v>
      </c>
      <c r="C777" s="26" t="s">
        <v>78</v>
      </c>
      <c r="D777" s="26" t="s">
        <v>79</v>
      </c>
      <c r="E777" s="27" t="s">
        <v>80</v>
      </c>
      <c r="F777" s="27" t="s">
        <v>81</v>
      </c>
      <c r="G777" s="27">
        <v>61</v>
      </c>
      <c r="H777" s="27" t="s">
        <v>210</v>
      </c>
      <c r="I777" s="27">
        <v>3133</v>
      </c>
      <c r="J777" s="27" t="s">
        <v>93</v>
      </c>
      <c r="K777" s="27" t="s">
        <v>257</v>
      </c>
      <c r="L777" s="27" t="s">
        <v>258</v>
      </c>
      <c r="M777" s="28"/>
      <c r="N777" s="28"/>
      <c r="O777" s="28"/>
    </row>
    <row r="778" spans="1:15">
      <c r="A778" t="s">
        <v>404</v>
      </c>
      <c r="B778" s="26" t="s">
        <v>407</v>
      </c>
      <c r="C778" s="26" t="s">
        <v>78</v>
      </c>
      <c r="D778" s="26" t="s">
        <v>79</v>
      </c>
      <c r="E778" s="27" t="s">
        <v>80</v>
      </c>
      <c r="F778" s="27" t="s">
        <v>81</v>
      </c>
      <c r="G778" s="27" t="s">
        <v>209</v>
      </c>
      <c r="H778" s="27" t="s">
        <v>210</v>
      </c>
      <c r="I778" s="27" t="s">
        <v>134</v>
      </c>
      <c r="J778" s="27" t="s">
        <v>135</v>
      </c>
      <c r="K778" s="27" t="s">
        <v>257</v>
      </c>
      <c r="L778" s="27" t="s">
        <v>258</v>
      </c>
      <c r="M778" s="28"/>
      <c r="N778" s="28"/>
      <c r="O778" s="28"/>
    </row>
    <row r="779" spans="1:15">
      <c r="A779" t="s">
        <v>404</v>
      </c>
      <c r="B779" s="26" t="s">
        <v>407</v>
      </c>
      <c r="C779" s="26" t="s">
        <v>78</v>
      </c>
      <c r="D779" s="26" t="s">
        <v>79</v>
      </c>
      <c r="E779" s="27" t="s">
        <v>80</v>
      </c>
      <c r="F779" s="27" t="s">
        <v>81</v>
      </c>
      <c r="G779" s="27">
        <v>61</v>
      </c>
      <c r="H779" s="27" t="s">
        <v>210</v>
      </c>
      <c r="I779" s="27">
        <v>3212</v>
      </c>
      <c r="J779" s="27" t="s">
        <v>95</v>
      </c>
      <c r="K779" s="27" t="s">
        <v>257</v>
      </c>
      <c r="L779" s="27" t="s">
        <v>258</v>
      </c>
      <c r="M779" s="28"/>
      <c r="N779" s="28"/>
      <c r="O779" s="28"/>
    </row>
    <row r="780" spans="1:15">
      <c r="A780" t="s">
        <v>404</v>
      </c>
      <c r="B780" s="26" t="s">
        <v>407</v>
      </c>
      <c r="C780" s="26" t="s">
        <v>78</v>
      </c>
      <c r="D780" s="26" t="s">
        <v>79</v>
      </c>
      <c r="E780" s="27" t="s">
        <v>80</v>
      </c>
      <c r="F780" s="27" t="s">
        <v>81</v>
      </c>
      <c r="G780" s="27" t="s">
        <v>209</v>
      </c>
      <c r="H780" s="27" t="s">
        <v>210</v>
      </c>
      <c r="I780" s="27" t="s">
        <v>172</v>
      </c>
      <c r="J780" s="27" t="s">
        <v>173</v>
      </c>
      <c r="K780" s="27" t="s">
        <v>257</v>
      </c>
      <c r="L780" s="27" t="s">
        <v>258</v>
      </c>
      <c r="M780" s="28"/>
      <c r="N780" s="28"/>
      <c r="O780" s="28"/>
    </row>
    <row r="781" spans="1:15">
      <c r="A781" t="s">
        <v>404</v>
      </c>
      <c r="B781" s="26" t="s">
        <v>407</v>
      </c>
      <c r="C781" s="26" t="s">
        <v>78</v>
      </c>
      <c r="D781" s="26" t="s">
        <v>79</v>
      </c>
      <c r="E781" s="27" t="s">
        <v>80</v>
      </c>
      <c r="F781" s="27" t="s">
        <v>81</v>
      </c>
      <c r="G781" s="27" t="s">
        <v>209</v>
      </c>
      <c r="H781" s="27" t="s">
        <v>210</v>
      </c>
      <c r="I781" s="27" t="s">
        <v>136</v>
      </c>
      <c r="J781" s="27" t="s">
        <v>137</v>
      </c>
      <c r="K781" s="27" t="s">
        <v>257</v>
      </c>
      <c r="L781" s="27" t="s">
        <v>258</v>
      </c>
      <c r="M781" s="28"/>
      <c r="N781" s="28"/>
      <c r="O781" s="28"/>
    </row>
    <row r="782" spans="1:15">
      <c r="A782" t="s">
        <v>404</v>
      </c>
      <c r="B782" s="26" t="s">
        <v>407</v>
      </c>
      <c r="C782" s="26" t="s">
        <v>78</v>
      </c>
      <c r="D782" s="26" t="s">
        <v>79</v>
      </c>
      <c r="E782" s="27" t="s">
        <v>80</v>
      </c>
      <c r="F782" s="27" t="s">
        <v>81</v>
      </c>
      <c r="G782" s="27" t="s">
        <v>209</v>
      </c>
      <c r="H782" s="27" t="s">
        <v>210</v>
      </c>
      <c r="I782" s="27" t="s">
        <v>178</v>
      </c>
      <c r="J782" s="27" t="s">
        <v>179</v>
      </c>
      <c r="K782" s="27" t="s">
        <v>257</v>
      </c>
      <c r="L782" s="27" t="s">
        <v>258</v>
      </c>
      <c r="M782" s="28"/>
      <c r="N782" s="28"/>
      <c r="O782" s="28"/>
    </row>
    <row r="783" spans="1:15">
      <c r="A783" t="s">
        <v>404</v>
      </c>
      <c r="B783" s="26" t="s">
        <v>407</v>
      </c>
      <c r="C783" s="26" t="s">
        <v>78</v>
      </c>
      <c r="D783" s="26" t="s">
        <v>79</v>
      </c>
      <c r="E783" s="27" t="s">
        <v>80</v>
      </c>
      <c r="F783" s="27" t="s">
        <v>81</v>
      </c>
      <c r="G783" s="27">
        <v>61</v>
      </c>
      <c r="H783" s="27" t="s">
        <v>210</v>
      </c>
      <c r="I783" s="27" t="s">
        <v>180</v>
      </c>
      <c r="J783" s="27" t="s">
        <v>181</v>
      </c>
      <c r="K783" s="27" t="s">
        <v>257</v>
      </c>
      <c r="L783" s="27" t="s">
        <v>258</v>
      </c>
      <c r="M783" s="28"/>
      <c r="N783" s="28"/>
      <c r="O783" s="28"/>
    </row>
    <row r="784" spans="1:15">
      <c r="A784" t="s">
        <v>404</v>
      </c>
      <c r="B784" s="26" t="s">
        <v>407</v>
      </c>
      <c r="C784" s="26" t="s">
        <v>78</v>
      </c>
      <c r="D784" s="26" t="s">
        <v>79</v>
      </c>
      <c r="E784" s="27" t="s">
        <v>80</v>
      </c>
      <c r="F784" s="27" t="s">
        <v>81</v>
      </c>
      <c r="G784" s="27">
        <v>61</v>
      </c>
      <c r="H784" s="27" t="s">
        <v>210</v>
      </c>
      <c r="I784" s="27" t="s">
        <v>215</v>
      </c>
      <c r="J784" s="27" t="s">
        <v>216</v>
      </c>
      <c r="K784" s="27" t="s">
        <v>257</v>
      </c>
      <c r="L784" s="27" t="s">
        <v>258</v>
      </c>
      <c r="M784" s="28"/>
      <c r="N784" s="28"/>
      <c r="O784" s="28"/>
    </row>
    <row r="785" spans="1:15">
      <c r="A785" t="s">
        <v>404</v>
      </c>
      <c r="B785" s="26" t="s">
        <v>407</v>
      </c>
      <c r="C785" s="26" t="s">
        <v>78</v>
      </c>
      <c r="D785" s="26" t="s">
        <v>79</v>
      </c>
      <c r="E785" s="27" t="s">
        <v>80</v>
      </c>
      <c r="F785" s="27" t="s">
        <v>81</v>
      </c>
      <c r="G785" s="27" t="s">
        <v>209</v>
      </c>
      <c r="H785" s="27" t="s">
        <v>210</v>
      </c>
      <c r="I785" s="27" t="s">
        <v>182</v>
      </c>
      <c r="J785" s="27" t="s">
        <v>183</v>
      </c>
      <c r="K785" s="27" t="s">
        <v>257</v>
      </c>
      <c r="L785" s="27" t="s">
        <v>258</v>
      </c>
      <c r="M785" s="28"/>
      <c r="N785" s="28"/>
      <c r="O785" s="28"/>
    </row>
    <row r="786" spans="1:15">
      <c r="A786" t="s">
        <v>404</v>
      </c>
      <c r="B786" s="26" t="s">
        <v>407</v>
      </c>
      <c r="C786" s="26" t="s">
        <v>78</v>
      </c>
      <c r="D786" s="26" t="s">
        <v>79</v>
      </c>
      <c r="E786" s="27" t="s">
        <v>80</v>
      </c>
      <c r="F786" s="27" t="s">
        <v>81</v>
      </c>
      <c r="G786" s="29">
        <v>61</v>
      </c>
      <c r="H786" s="27" t="s">
        <v>210</v>
      </c>
      <c r="I786" s="29">
        <v>3233</v>
      </c>
      <c r="J786" s="27" t="s">
        <v>133</v>
      </c>
      <c r="K786" s="29" t="s">
        <v>257</v>
      </c>
      <c r="L786" s="27" t="s">
        <v>258</v>
      </c>
      <c r="M786" s="28"/>
      <c r="N786" s="28"/>
      <c r="O786" s="28"/>
    </row>
    <row r="787" spans="1:15">
      <c r="A787" t="s">
        <v>404</v>
      </c>
      <c r="B787" s="26" t="s">
        <v>407</v>
      </c>
      <c r="C787" s="26" t="s">
        <v>78</v>
      </c>
      <c r="D787" s="26" t="s">
        <v>79</v>
      </c>
      <c r="E787" s="27" t="s">
        <v>80</v>
      </c>
      <c r="F787" s="27" t="s">
        <v>81</v>
      </c>
      <c r="G787" s="27" t="s">
        <v>209</v>
      </c>
      <c r="H787" s="27" t="s">
        <v>210</v>
      </c>
      <c r="I787" s="27" t="s">
        <v>199</v>
      </c>
      <c r="J787" s="27" t="s">
        <v>200</v>
      </c>
      <c r="K787" s="27" t="s">
        <v>257</v>
      </c>
      <c r="L787" s="27" t="s">
        <v>258</v>
      </c>
      <c r="M787" s="28"/>
      <c r="N787" s="28"/>
      <c r="O787" s="28"/>
    </row>
    <row r="788" spans="1:15">
      <c r="A788" t="s">
        <v>404</v>
      </c>
      <c r="B788" s="26" t="s">
        <v>407</v>
      </c>
      <c r="C788" s="26" t="s">
        <v>78</v>
      </c>
      <c r="D788" s="26" t="s">
        <v>79</v>
      </c>
      <c r="E788" s="27" t="s">
        <v>80</v>
      </c>
      <c r="F788" s="27" t="s">
        <v>81</v>
      </c>
      <c r="G788" s="29">
        <v>61</v>
      </c>
      <c r="H788" s="27" t="s">
        <v>210</v>
      </c>
      <c r="I788" s="29">
        <v>3237</v>
      </c>
      <c r="J788" s="27" t="s">
        <v>117</v>
      </c>
      <c r="K788" s="29" t="s">
        <v>257</v>
      </c>
      <c r="L788" s="27" t="s">
        <v>258</v>
      </c>
      <c r="M788" s="28"/>
      <c r="N788" s="28"/>
      <c r="O788" s="28"/>
    </row>
    <row r="789" spans="1:15">
      <c r="A789" t="s">
        <v>404</v>
      </c>
      <c r="B789" s="26" t="s">
        <v>407</v>
      </c>
      <c r="C789" s="26" t="s">
        <v>78</v>
      </c>
      <c r="D789" s="26" t="s">
        <v>79</v>
      </c>
      <c r="E789" s="27" t="s">
        <v>80</v>
      </c>
      <c r="F789" s="27" t="s">
        <v>81</v>
      </c>
      <c r="G789" s="29">
        <v>61</v>
      </c>
      <c r="H789" s="27" t="s">
        <v>210</v>
      </c>
      <c r="I789" s="29">
        <v>3238</v>
      </c>
      <c r="J789" s="27" t="s">
        <v>185</v>
      </c>
      <c r="K789" s="29" t="s">
        <v>257</v>
      </c>
      <c r="L789" s="27" t="s">
        <v>258</v>
      </c>
      <c r="M789" s="28"/>
      <c r="N789" s="28"/>
      <c r="O789" s="28"/>
    </row>
    <row r="790" spans="1:15">
      <c r="A790" t="s">
        <v>404</v>
      </c>
      <c r="B790" s="26" t="s">
        <v>407</v>
      </c>
      <c r="C790" s="26" t="s">
        <v>78</v>
      </c>
      <c r="D790" s="26" t="s">
        <v>79</v>
      </c>
      <c r="E790" s="27" t="s">
        <v>80</v>
      </c>
      <c r="F790" s="27" t="s">
        <v>81</v>
      </c>
      <c r="G790" s="27" t="s">
        <v>209</v>
      </c>
      <c r="H790" s="27" t="s">
        <v>210</v>
      </c>
      <c r="I790" s="27" t="s">
        <v>144</v>
      </c>
      <c r="J790" s="27" t="s">
        <v>145</v>
      </c>
      <c r="K790" s="27" t="s">
        <v>257</v>
      </c>
      <c r="L790" s="27" t="s">
        <v>258</v>
      </c>
      <c r="M790" s="28"/>
      <c r="N790" s="28"/>
      <c r="O790" s="28"/>
    </row>
    <row r="791" spans="1:15">
      <c r="A791" t="s">
        <v>404</v>
      </c>
      <c r="B791" s="26" t="s">
        <v>407</v>
      </c>
      <c r="C791" s="26" t="s">
        <v>78</v>
      </c>
      <c r="D791" s="26" t="s">
        <v>79</v>
      </c>
      <c r="E791" s="27" t="s">
        <v>80</v>
      </c>
      <c r="F791" s="27" t="s">
        <v>81</v>
      </c>
      <c r="G791" s="27" t="s">
        <v>209</v>
      </c>
      <c r="H791" s="27" t="s">
        <v>210</v>
      </c>
      <c r="I791" s="27" t="s">
        <v>146</v>
      </c>
      <c r="J791" s="27" t="s">
        <v>147</v>
      </c>
      <c r="K791" s="27" t="s">
        <v>257</v>
      </c>
      <c r="L791" s="27" t="s">
        <v>258</v>
      </c>
      <c r="M791" s="28"/>
      <c r="N791" s="28"/>
      <c r="O791" s="28"/>
    </row>
    <row r="792" spans="1:15">
      <c r="A792" t="s">
        <v>404</v>
      </c>
      <c r="B792" s="26" t="s">
        <v>407</v>
      </c>
      <c r="C792" s="26" t="s">
        <v>78</v>
      </c>
      <c r="D792" s="26" t="s">
        <v>79</v>
      </c>
      <c r="E792" s="27" t="s">
        <v>80</v>
      </c>
      <c r="F792" s="27" t="s">
        <v>81</v>
      </c>
      <c r="G792" s="27">
        <v>61</v>
      </c>
      <c r="H792" s="27" t="s">
        <v>210</v>
      </c>
      <c r="I792" s="27" t="s">
        <v>142</v>
      </c>
      <c r="J792" s="27" t="s">
        <v>143</v>
      </c>
      <c r="K792" s="27" t="s">
        <v>257</v>
      </c>
      <c r="L792" s="27" t="s">
        <v>258</v>
      </c>
      <c r="M792" s="28"/>
      <c r="N792" s="28"/>
      <c r="O792" s="28"/>
    </row>
    <row r="793" spans="1:15">
      <c r="A793" t="s">
        <v>404</v>
      </c>
      <c r="B793" s="26" t="s">
        <v>407</v>
      </c>
      <c r="C793" s="26" t="s">
        <v>78</v>
      </c>
      <c r="D793" s="26" t="s">
        <v>79</v>
      </c>
      <c r="E793" s="27" t="s">
        <v>80</v>
      </c>
      <c r="F793" s="27" t="s">
        <v>81</v>
      </c>
      <c r="G793" s="27" t="s">
        <v>209</v>
      </c>
      <c r="H793" s="27" t="s">
        <v>210</v>
      </c>
      <c r="I793" s="27" t="s">
        <v>100</v>
      </c>
      <c r="J793" s="27" t="s">
        <v>101</v>
      </c>
      <c r="K793" s="27" t="s">
        <v>257</v>
      </c>
      <c r="L793" s="27" t="s">
        <v>258</v>
      </c>
      <c r="M793" s="28"/>
      <c r="N793" s="28"/>
      <c r="O793" s="28"/>
    </row>
    <row r="794" spans="1:15">
      <c r="A794" t="s">
        <v>404</v>
      </c>
      <c r="B794" s="26" t="s">
        <v>407</v>
      </c>
      <c r="C794" s="26" t="s">
        <v>78</v>
      </c>
      <c r="D794" s="26" t="s">
        <v>79</v>
      </c>
      <c r="E794" s="27" t="s">
        <v>80</v>
      </c>
      <c r="F794" s="27" t="s">
        <v>81</v>
      </c>
      <c r="G794" s="29">
        <v>61</v>
      </c>
      <c r="H794" s="27" t="s">
        <v>210</v>
      </c>
      <c r="I794" s="29">
        <v>4223</v>
      </c>
      <c r="J794" s="27" t="s">
        <v>218</v>
      </c>
      <c r="K794" s="29" t="s">
        <v>257</v>
      </c>
      <c r="L794" s="27" t="s">
        <v>258</v>
      </c>
      <c r="M794" s="28"/>
      <c r="N794" s="28"/>
      <c r="O794" s="28"/>
    </row>
    <row r="795" spans="1:15">
      <c r="B795" s="26" t="s">
        <v>407</v>
      </c>
      <c r="C795" s="26" t="s">
        <v>78</v>
      </c>
      <c r="D795" s="26" t="s">
        <v>79</v>
      </c>
      <c r="E795" s="27" t="s">
        <v>80</v>
      </c>
      <c r="F795" s="27" t="s">
        <v>81</v>
      </c>
      <c r="G795" s="27" t="s">
        <v>82</v>
      </c>
      <c r="H795" s="27" t="s">
        <v>83</v>
      </c>
      <c r="I795" s="27" t="s">
        <v>84</v>
      </c>
      <c r="J795" s="27" t="s">
        <v>85</v>
      </c>
      <c r="K795" s="27" t="s">
        <v>265</v>
      </c>
      <c r="L795" s="27" t="s">
        <v>266</v>
      </c>
      <c r="M795" s="28"/>
      <c r="N795" s="28"/>
      <c r="O795" s="28"/>
    </row>
    <row r="796" spans="1:15">
      <c r="B796" s="26" t="s">
        <v>407</v>
      </c>
      <c r="C796" s="26" t="s">
        <v>78</v>
      </c>
      <c r="D796" s="26" t="s">
        <v>79</v>
      </c>
      <c r="E796" s="27" t="s">
        <v>80</v>
      </c>
      <c r="F796" s="27" t="s">
        <v>81</v>
      </c>
      <c r="G796" s="27" t="s">
        <v>82</v>
      </c>
      <c r="H796" s="27" t="s">
        <v>83</v>
      </c>
      <c r="I796" s="27" t="s">
        <v>88</v>
      </c>
      <c r="J796" s="27" t="s">
        <v>89</v>
      </c>
      <c r="K796" s="27" t="s">
        <v>265</v>
      </c>
      <c r="L796" s="27" t="s">
        <v>266</v>
      </c>
      <c r="M796" s="28"/>
      <c r="N796" s="28"/>
      <c r="O796" s="28"/>
    </row>
    <row r="797" spans="1:15">
      <c r="B797" s="26" t="s">
        <v>407</v>
      </c>
      <c r="C797" s="26" t="s">
        <v>78</v>
      </c>
      <c r="D797" s="26" t="s">
        <v>79</v>
      </c>
      <c r="E797" s="27" t="s">
        <v>80</v>
      </c>
      <c r="F797" s="27" t="s">
        <v>81</v>
      </c>
      <c r="G797" s="27" t="s">
        <v>82</v>
      </c>
      <c r="H797" s="27" t="s">
        <v>83</v>
      </c>
      <c r="I797" s="27" t="s">
        <v>90</v>
      </c>
      <c r="J797" s="27" t="s">
        <v>91</v>
      </c>
      <c r="K797" s="27" t="s">
        <v>265</v>
      </c>
      <c r="L797" s="27" t="s">
        <v>266</v>
      </c>
      <c r="M797" s="28"/>
      <c r="N797" s="28"/>
      <c r="O797" s="28"/>
    </row>
    <row r="798" spans="1:15">
      <c r="B798" s="26" t="s">
        <v>407</v>
      </c>
      <c r="C798" s="26" t="s">
        <v>78</v>
      </c>
      <c r="D798" s="26" t="s">
        <v>79</v>
      </c>
      <c r="E798" s="27" t="s">
        <v>80</v>
      </c>
      <c r="F798" s="27" t="s">
        <v>81</v>
      </c>
      <c r="G798" s="27" t="s">
        <v>82</v>
      </c>
      <c r="H798" s="27" t="s">
        <v>83</v>
      </c>
      <c r="I798" s="27" t="s">
        <v>92</v>
      </c>
      <c r="J798" s="27" t="s">
        <v>93</v>
      </c>
      <c r="K798" s="27" t="s">
        <v>265</v>
      </c>
      <c r="L798" s="27" t="s">
        <v>266</v>
      </c>
      <c r="M798" s="28"/>
      <c r="N798" s="28"/>
      <c r="O798" s="28"/>
    </row>
    <row r="799" spans="1:15">
      <c r="B799" s="26" t="s">
        <v>407</v>
      </c>
      <c r="C799" s="26" t="s">
        <v>78</v>
      </c>
      <c r="D799" s="26" t="s">
        <v>79</v>
      </c>
      <c r="E799" s="27" t="s">
        <v>80</v>
      </c>
      <c r="F799" s="27" t="s">
        <v>81</v>
      </c>
      <c r="G799" s="27" t="s">
        <v>82</v>
      </c>
      <c r="H799" s="27" t="s">
        <v>83</v>
      </c>
      <c r="I799" s="27" t="s">
        <v>94</v>
      </c>
      <c r="J799" s="27" t="s">
        <v>95</v>
      </c>
      <c r="K799" s="27" t="s">
        <v>265</v>
      </c>
      <c r="L799" s="27" t="s">
        <v>266</v>
      </c>
      <c r="M799" s="28"/>
      <c r="N799" s="28"/>
      <c r="O799" s="28"/>
    </row>
    <row r="800" spans="1:15">
      <c r="B800" s="26" t="s">
        <v>407</v>
      </c>
      <c r="C800" s="26" t="s">
        <v>78</v>
      </c>
      <c r="D800" s="26" t="s">
        <v>79</v>
      </c>
      <c r="E800" s="27" t="s">
        <v>80</v>
      </c>
      <c r="F800" s="27" t="s">
        <v>81</v>
      </c>
      <c r="G800" s="27" t="s">
        <v>82</v>
      </c>
      <c r="H800" s="27" t="s">
        <v>83</v>
      </c>
      <c r="I800" s="27" t="s">
        <v>96</v>
      </c>
      <c r="J800" s="27" t="s">
        <v>97</v>
      </c>
      <c r="K800" s="27" t="s">
        <v>265</v>
      </c>
      <c r="L800" s="27" t="s">
        <v>266</v>
      </c>
      <c r="M800" s="28"/>
      <c r="N800" s="28"/>
      <c r="O800" s="28"/>
    </row>
    <row r="801" spans="1:15" s="89" customFormat="1">
      <c r="A801"/>
      <c r="B801" s="26" t="s">
        <v>407</v>
      </c>
      <c r="C801" s="26" t="s">
        <v>78</v>
      </c>
      <c r="D801" s="26" t="s">
        <v>79</v>
      </c>
      <c r="E801" s="27" t="s">
        <v>80</v>
      </c>
      <c r="F801" s="27" t="s">
        <v>81</v>
      </c>
      <c r="G801" s="27" t="s">
        <v>82</v>
      </c>
      <c r="H801" s="27" t="s">
        <v>83</v>
      </c>
      <c r="I801" s="27" t="s">
        <v>98</v>
      </c>
      <c r="J801" s="27" t="s">
        <v>99</v>
      </c>
      <c r="K801" s="27" t="s">
        <v>265</v>
      </c>
      <c r="L801" s="27" t="s">
        <v>266</v>
      </c>
      <c r="M801" s="28"/>
      <c r="N801" s="28"/>
      <c r="O801" s="28"/>
    </row>
    <row r="802" spans="1:15">
      <c r="B802" s="26" t="s">
        <v>407</v>
      </c>
      <c r="C802" s="26" t="s">
        <v>78</v>
      </c>
      <c r="D802" s="26" t="s">
        <v>79</v>
      </c>
      <c r="E802" s="27" t="s">
        <v>80</v>
      </c>
      <c r="F802" s="27" t="s">
        <v>81</v>
      </c>
      <c r="G802" s="27" t="s">
        <v>82</v>
      </c>
      <c r="H802" s="27" t="s">
        <v>83</v>
      </c>
      <c r="I802" s="27" t="s">
        <v>100</v>
      </c>
      <c r="J802" s="27" t="s">
        <v>101</v>
      </c>
      <c r="K802" s="27" t="s">
        <v>265</v>
      </c>
      <c r="L802" s="27" t="s">
        <v>266</v>
      </c>
      <c r="M802" s="28"/>
      <c r="N802" s="28"/>
      <c r="O802" s="28"/>
    </row>
    <row r="803" spans="1:15">
      <c r="A803" t="s">
        <v>404</v>
      </c>
      <c r="B803" s="26" t="s">
        <v>407</v>
      </c>
      <c r="C803" s="26" t="s">
        <v>78</v>
      </c>
      <c r="D803" s="26" t="s">
        <v>79</v>
      </c>
      <c r="E803" s="27" t="s">
        <v>80</v>
      </c>
      <c r="F803" s="27" t="s">
        <v>81</v>
      </c>
      <c r="G803" s="27" t="s">
        <v>170</v>
      </c>
      <c r="H803" s="27" t="s">
        <v>171</v>
      </c>
      <c r="I803" s="27" t="s">
        <v>84</v>
      </c>
      <c r="J803" s="27" t="s">
        <v>85</v>
      </c>
      <c r="K803" s="27" t="s">
        <v>267</v>
      </c>
      <c r="L803" s="27" t="s">
        <v>268</v>
      </c>
      <c r="M803" s="28"/>
      <c r="N803" s="28"/>
      <c r="O803" s="28"/>
    </row>
    <row r="804" spans="1:15">
      <c r="A804" t="s">
        <v>404</v>
      </c>
      <c r="B804" s="26" t="s">
        <v>407</v>
      </c>
      <c r="C804" s="26" t="s">
        <v>78</v>
      </c>
      <c r="D804" s="26" t="s">
        <v>79</v>
      </c>
      <c r="E804" s="27" t="s">
        <v>80</v>
      </c>
      <c r="F804" s="27" t="s">
        <v>81</v>
      </c>
      <c r="G804" s="27" t="s">
        <v>170</v>
      </c>
      <c r="H804" s="27" t="s">
        <v>171</v>
      </c>
      <c r="I804" s="27" t="s">
        <v>90</v>
      </c>
      <c r="J804" s="27" t="s">
        <v>91</v>
      </c>
      <c r="K804" s="27" t="s">
        <v>267</v>
      </c>
      <c r="L804" s="27" t="s">
        <v>268</v>
      </c>
      <c r="M804" s="28"/>
      <c r="N804" s="28"/>
      <c r="O804" s="28"/>
    </row>
    <row r="805" spans="1:15">
      <c r="A805" t="s">
        <v>404</v>
      </c>
      <c r="B805" s="26" t="s">
        <v>407</v>
      </c>
      <c r="C805" s="26" t="s">
        <v>78</v>
      </c>
      <c r="D805" s="26" t="s">
        <v>79</v>
      </c>
      <c r="E805" s="27" t="s">
        <v>80</v>
      </c>
      <c r="F805" s="27" t="s">
        <v>81</v>
      </c>
      <c r="G805" s="27" t="s">
        <v>170</v>
      </c>
      <c r="H805" s="27" t="s">
        <v>171</v>
      </c>
      <c r="I805" s="27" t="s">
        <v>92</v>
      </c>
      <c r="J805" s="27" t="s">
        <v>93</v>
      </c>
      <c r="K805" s="27" t="s">
        <v>267</v>
      </c>
      <c r="L805" s="27" t="s">
        <v>268</v>
      </c>
      <c r="M805" s="28"/>
      <c r="N805" s="28"/>
      <c r="O805" s="28"/>
    </row>
    <row r="806" spans="1:15">
      <c r="A806" t="s">
        <v>404</v>
      </c>
      <c r="B806" s="26" t="s">
        <v>407</v>
      </c>
      <c r="C806" s="26" t="s">
        <v>78</v>
      </c>
      <c r="D806" s="26" t="s">
        <v>79</v>
      </c>
      <c r="E806" s="27" t="s">
        <v>80</v>
      </c>
      <c r="F806" s="27" t="s">
        <v>81</v>
      </c>
      <c r="G806" s="27" t="s">
        <v>170</v>
      </c>
      <c r="H806" s="27" t="s">
        <v>171</v>
      </c>
      <c r="I806" s="27" t="s">
        <v>134</v>
      </c>
      <c r="J806" s="27" t="s">
        <v>135</v>
      </c>
      <c r="K806" s="27" t="s">
        <v>267</v>
      </c>
      <c r="L806" s="27" t="s">
        <v>268</v>
      </c>
      <c r="M806" s="28"/>
      <c r="N806" s="28"/>
      <c r="O806" s="28"/>
    </row>
    <row r="807" spans="1:15">
      <c r="A807" t="s">
        <v>404</v>
      </c>
      <c r="B807" s="26" t="s">
        <v>407</v>
      </c>
      <c r="C807" s="26" t="s">
        <v>78</v>
      </c>
      <c r="D807" s="26" t="s">
        <v>79</v>
      </c>
      <c r="E807" s="27" t="s">
        <v>80</v>
      </c>
      <c r="F807" s="27" t="s">
        <v>81</v>
      </c>
      <c r="G807" s="27" t="s">
        <v>170</v>
      </c>
      <c r="H807" s="27" t="s">
        <v>171</v>
      </c>
      <c r="I807" s="27" t="s">
        <v>138</v>
      </c>
      <c r="J807" s="27" t="s">
        <v>139</v>
      </c>
      <c r="K807" s="27" t="s">
        <v>267</v>
      </c>
      <c r="L807" s="27" t="s">
        <v>268</v>
      </c>
      <c r="M807" s="28"/>
      <c r="N807" s="28"/>
      <c r="O807" s="28"/>
    </row>
    <row r="808" spans="1:15">
      <c r="A808" t="s">
        <v>404</v>
      </c>
      <c r="B808" s="26" t="s">
        <v>407</v>
      </c>
      <c r="C808" s="26" t="s">
        <v>78</v>
      </c>
      <c r="D808" s="26" t="s">
        <v>79</v>
      </c>
      <c r="E808" s="27" t="s">
        <v>80</v>
      </c>
      <c r="F808" s="27" t="s">
        <v>81</v>
      </c>
      <c r="G808" s="27" t="s">
        <v>150</v>
      </c>
      <c r="H808" s="27" t="s">
        <v>151</v>
      </c>
      <c r="I808" s="27" t="s">
        <v>84</v>
      </c>
      <c r="J808" s="27" t="s">
        <v>85</v>
      </c>
      <c r="K808" s="27" t="s">
        <v>267</v>
      </c>
      <c r="L808" s="27" t="s">
        <v>268</v>
      </c>
      <c r="M808" s="28"/>
      <c r="N808" s="28"/>
      <c r="O808" s="28"/>
    </row>
    <row r="809" spans="1:15">
      <c r="A809" t="s">
        <v>404</v>
      </c>
      <c r="B809" s="26" t="s">
        <v>407</v>
      </c>
      <c r="C809" s="26" t="s">
        <v>78</v>
      </c>
      <c r="D809" s="26" t="s">
        <v>79</v>
      </c>
      <c r="E809" s="27" t="s">
        <v>80</v>
      </c>
      <c r="F809" s="27" t="s">
        <v>81</v>
      </c>
      <c r="G809" s="27" t="s">
        <v>150</v>
      </c>
      <c r="H809" s="27" t="s">
        <v>151</v>
      </c>
      <c r="I809" s="27" t="s">
        <v>124</v>
      </c>
      <c r="J809" s="27" t="s">
        <v>125</v>
      </c>
      <c r="K809" s="27" t="s">
        <v>267</v>
      </c>
      <c r="L809" s="27" t="s">
        <v>268</v>
      </c>
      <c r="M809" s="28"/>
      <c r="N809" s="28"/>
      <c r="O809" s="28"/>
    </row>
    <row r="810" spans="1:15">
      <c r="A810" t="s">
        <v>404</v>
      </c>
      <c r="B810" s="26" t="s">
        <v>407</v>
      </c>
      <c r="C810" s="26" t="s">
        <v>78</v>
      </c>
      <c r="D810" s="26" t="s">
        <v>79</v>
      </c>
      <c r="E810" s="27" t="s">
        <v>80</v>
      </c>
      <c r="F810" s="27" t="s">
        <v>81</v>
      </c>
      <c r="G810" s="27" t="s">
        <v>150</v>
      </c>
      <c r="H810" s="27" t="s">
        <v>151</v>
      </c>
      <c r="I810" s="27" t="s">
        <v>90</v>
      </c>
      <c r="J810" s="27" t="s">
        <v>91</v>
      </c>
      <c r="K810" s="27" t="s">
        <v>267</v>
      </c>
      <c r="L810" s="27" t="s">
        <v>268</v>
      </c>
      <c r="M810" s="28"/>
      <c r="N810" s="28"/>
      <c r="O810" s="28"/>
    </row>
    <row r="811" spans="1:15">
      <c r="A811" t="s">
        <v>404</v>
      </c>
      <c r="B811" s="26" t="s">
        <v>407</v>
      </c>
      <c r="C811" s="26" t="s">
        <v>78</v>
      </c>
      <c r="D811" s="26" t="s">
        <v>79</v>
      </c>
      <c r="E811" s="27" t="s">
        <v>80</v>
      </c>
      <c r="F811" s="27" t="s">
        <v>81</v>
      </c>
      <c r="G811" s="27" t="s">
        <v>150</v>
      </c>
      <c r="H811" s="27" t="s">
        <v>151</v>
      </c>
      <c r="I811" s="27" t="s">
        <v>92</v>
      </c>
      <c r="J811" s="27" t="s">
        <v>93</v>
      </c>
      <c r="K811" s="27" t="s">
        <v>267</v>
      </c>
      <c r="L811" s="27" t="s">
        <v>268</v>
      </c>
      <c r="M811" s="28"/>
      <c r="N811" s="28"/>
      <c r="O811" s="28"/>
    </row>
    <row r="812" spans="1:15">
      <c r="A812" t="s">
        <v>404</v>
      </c>
      <c r="B812" s="26" t="s">
        <v>407</v>
      </c>
      <c r="C812" s="26" t="s">
        <v>78</v>
      </c>
      <c r="D812" s="26" t="s">
        <v>79</v>
      </c>
      <c r="E812" s="27" t="s">
        <v>80</v>
      </c>
      <c r="F812" s="27" t="s">
        <v>81</v>
      </c>
      <c r="G812" s="27" t="s">
        <v>150</v>
      </c>
      <c r="H812" s="27" t="s">
        <v>151</v>
      </c>
      <c r="I812" s="27" t="s">
        <v>134</v>
      </c>
      <c r="J812" s="27" t="s">
        <v>135</v>
      </c>
      <c r="K812" s="27" t="s">
        <v>267</v>
      </c>
      <c r="L812" s="27" t="s">
        <v>268</v>
      </c>
      <c r="M812" s="28"/>
      <c r="N812" s="28"/>
      <c r="O812" s="28"/>
    </row>
    <row r="813" spans="1:15">
      <c r="A813" t="s">
        <v>404</v>
      </c>
      <c r="B813" s="26" t="s">
        <v>407</v>
      </c>
      <c r="C813" s="26" t="s">
        <v>78</v>
      </c>
      <c r="D813" s="26" t="s">
        <v>79</v>
      </c>
      <c r="E813" s="27" t="s">
        <v>80</v>
      </c>
      <c r="F813" s="27" t="s">
        <v>81</v>
      </c>
      <c r="G813" s="27" t="s">
        <v>150</v>
      </c>
      <c r="H813" s="27" t="s">
        <v>151</v>
      </c>
      <c r="I813" s="27" t="s">
        <v>172</v>
      </c>
      <c r="J813" s="27" t="s">
        <v>173</v>
      </c>
      <c r="K813" s="27" t="s">
        <v>267</v>
      </c>
      <c r="L813" s="27" t="s">
        <v>268</v>
      </c>
      <c r="M813" s="28"/>
      <c r="N813" s="28"/>
      <c r="O813" s="28"/>
    </row>
    <row r="814" spans="1:15">
      <c r="A814" t="s">
        <v>404</v>
      </c>
      <c r="B814" s="26" t="s">
        <v>407</v>
      </c>
      <c r="C814" s="26" t="s">
        <v>78</v>
      </c>
      <c r="D814" s="26" t="s">
        <v>79</v>
      </c>
      <c r="E814" s="27" t="s">
        <v>80</v>
      </c>
      <c r="F814" s="27" t="s">
        <v>81</v>
      </c>
      <c r="G814" s="29">
        <v>51</v>
      </c>
      <c r="H814" s="27" t="s">
        <v>151</v>
      </c>
      <c r="I814" s="27">
        <v>3233</v>
      </c>
      <c r="J814" s="27" t="s">
        <v>133</v>
      </c>
      <c r="K814" s="27" t="s">
        <v>267</v>
      </c>
      <c r="L814" s="27" t="s">
        <v>268</v>
      </c>
      <c r="M814" s="28"/>
      <c r="N814" s="28"/>
      <c r="O814" s="28"/>
    </row>
    <row r="815" spans="1:15">
      <c r="A815" t="s">
        <v>404</v>
      </c>
      <c r="B815" s="26" t="s">
        <v>407</v>
      </c>
      <c r="C815" s="26" t="s">
        <v>78</v>
      </c>
      <c r="D815" s="26" t="s">
        <v>79</v>
      </c>
      <c r="E815" s="27" t="s">
        <v>80</v>
      </c>
      <c r="F815" s="27" t="s">
        <v>81</v>
      </c>
      <c r="G815" s="27" t="s">
        <v>150</v>
      </c>
      <c r="H815" s="27" t="s">
        <v>151</v>
      </c>
      <c r="I815" s="27" t="s">
        <v>116</v>
      </c>
      <c r="J815" s="27" t="s">
        <v>117</v>
      </c>
      <c r="K815" s="27" t="s">
        <v>267</v>
      </c>
      <c r="L815" s="27" t="s">
        <v>268</v>
      </c>
      <c r="M815" s="28"/>
      <c r="N815" s="28"/>
      <c r="O815" s="28"/>
    </row>
    <row r="816" spans="1:15">
      <c r="A816" t="s">
        <v>404</v>
      </c>
      <c r="B816" s="26" t="s">
        <v>407</v>
      </c>
      <c r="C816" s="26" t="s">
        <v>78</v>
      </c>
      <c r="D816" s="26" t="s">
        <v>79</v>
      </c>
      <c r="E816" s="27" t="s">
        <v>80</v>
      </c>
      <c r="F816" s="27" t="s">
        <v>81</v>
      </c>
      <c r="G816" s="27" t="s">
        <v>150</v>
      </c>
      <c r="H816" s="27" t="s">
        <v>151</v>
      </c>
      <c r="I816" s="27" t="s">
        <v>184</v>
      </c>
      <c r="J816" s="27" t="s">
        <v>185</v>
      </c>
      <c r="K816" s="27" t="s">
        <v>267</v>
      </c>
      <c r="L816" s="27" t="s">
        <v>268</v>
      </c>
      <c r="M816" s="28"/>
      <c r="N816" s="28"/>
      <c r="O816" s="28"/>
    </row>
    <row r="817" spans="1:15">
      <c r="A817" t="s">
        <v>404</v>
      </c>
      <c r="B817" s="26" t="s">
        <v>407</v>
      </c>
      <c r="C817" s="26" t="s">
        <v>78</v>
      </c>
      <c r="D817" s="26" t="s">
        <v>79</v>
      </c>
      <c r="E817" s="27" t="s">
        <v>80</v>
      </c>
      <c r="F817" s="27" t="s">
        <v>81</v>
      </c>
      <c r="G817" s="27" t="s">
        <v>150</v>
      </c>
      <c r="H817" s="27" t="s">
        <v>151</v>
      </c>
      <c r="I817" s="27" t="s">
        <v>138</v>
      </c>
      <c r="J817" s="27" t="s">
        <v>139</v>
      </c>
      <c r="K817" s="27" t="s">
        <v>267</v>
      </c>
      <c r="L817" s="27" t="s">
        <v>268</v>
      </c>
      <c r="M817" s="28"/>
      <c r="N817" s="28"/>
      <c r="O817" s="28"/>
    </row>
    <row r="818" spans="1:15">
      <c r="A818" t="s">
        <v>404</v>
      </c>
      <c r="B818" s="26" t="s">
        <v>407</v>
      </c>
      <c r="C818" s="26" t="s">
        <v>78</v>
      </c>
      <c r="D818" s="26" t="s">
        <v>79</v>
      </c>
      <c r="E818" s="27" t="s">
        <v>80</v>
      </c>
      <c r="F818" s="27" t="s">
        <v>81</v>
      </c>
      <c r="G818" s="29">
        <v>51</v>
      </c>
      <c r="H818" s="27" t="s">
        <v>151</v>
      </c>
      <c r="I818" s="27">
        <v>3292</v>
      </c>
      <c r="J818" s="27" t="s">
        <v>129</v>
      </c>
      <c r="K818" s="27" t="s">
        <v>267</v>
      </c>
      <c r="L818" s="27" t="s">
        <v>268</v>
      </c>
      <c r="M818" s="28"/>
      <c r="N818" s="28"/>
      <c r="O818" s="28"/>
    </row>
    <row r="819" spans="1:15">
      <c r="A819" t="s">
        <v>404</v>
      </c>
      <c r="B819" s="26" t="s">
        <v>407</v>
      </c>
      <c r="C819" s="26" t="s">
        <v>78</v>
      </c>
      <c r="D819" s="26" t="s">
        <v>79</v>
      </c>
      <c r="E819" s="27" t="s">
        <v>80</v>
      </c>
      <c r="F819" s="27" t="s">
        <v>81</v>
      </c>
      <c r="G819" s="27">
        <v>51</v>
      </c>
      <c r="H819" s="27" t="s">
        <v>151</v>
      </c>
      <c r="I819" s="27" t="s">
        <v>146</v>
      </c>
      <c r="J819" s="27" t="s">
        <v>147</v>
      </c>
      <c r="K819" s="27" t="s">
        <v>267</v>
      </c>
      <c r="L819" s="27" t="s">
        <v>268</v>
      </c>
      <c r="M819" s="28"/>
      <c r="N819" s="28"/>
      <c r="O819" s="28"/>
    </row>
    <row r="820" spans="1:15">
      <c r="A820" t="s">
        <v>404</v>
      </c>
      <c r="B820" s="26" t="s">
        <v>407</v>
      </c>
      <c r="C820" s="26" t="s">
        <v>78</v>
      </c>
      <c r="D820" s="26" t="s">
        <v>79</v>
      </c>
      <c r="E820" s="27" t="s">
        <v>80</v>
      </c>
      <c r="F820" s="27" t="s">
        <v>81</v>
      </c>
      <c r="G820" s="27" t="s">
        <v>150</v>
      </c>
      <c r="H820" s="27" t="s">
        <v>151</v>
      </c>
      <c r="I820" s="27" t="s">
        <v>104</v>
      </c>
      <c r="J820" s="27" t="s">
        <v>105</v>
      </c>
      <c r="K820" s="27" t="s">
        <v>267</v>
      </c>
      <c r="L820" s="27" t="s">
        <v>268</v>
      </c>
      <c r="M820" s="28"/>
      <c r="N820" s="28"/>
      <c r="O820" s="28"/>
    </row>
    <row r="821" spans="1:15">
      <c r="A821" t="s">
        <v>404</v>
      </c>
      <c r="B821" s="26" t="s">
        <v>407</v>
      </c>
      <c r="C821" s="26" t="s">
        <v>78</v>
      </c>
      <c r="D821" s="26" t="s">
        <v>79</v>
      </c>
      <c r="E821" s="27" t="s">
        <v>80</v>
      </c>
      <c r="F821" s="27" t="s">
        <v>81</v>
      </c>
      <c r="G821" s="29">
        <v>51</v>
      </c>
      <c r="H821" s="27" t="s">
        <v>151</v>
      </c>
      <c r="I821" s="29">
        <v>3721</v>
      </c>
      <c r="J821" s="27" t="s">
        <v>115</v>
      </c>
      <c r="K821" s="29" t="s">
        <v>267</v>
      </c>
      <c r="L821" s="27" t="s">
        <v>268</v>
      </c>
      <c r="M821" s="28"/>
      <c r="N821" s="28"/>
      <c r="O821" s="28"/>
    </row>
    <row r="822" spans="1:15">
      <c r="A822" t="s">
        <v>404</v>
      </c>
      <c r="B822" s="26" t="s">
        <v>407</v>
      </c>
      <c r="C822" s="26" t="s">
        <v>78</v>
      </c>
      <c r="D822" s="26" t="s">
        <v>79</v>
      </c>
      <c r="E822" s="27" t="s">
        <v>80</v>
      </c>
      <c r="F822" s="27" t="s">
        <v>81</v>
      </c>
      <c r="G822" s="27" t="s">
        <v>150</v>
      </c>
      <c r="H822" s="27" t="s">
        <v>151</v>
      </c>
      <c r="I822" s="27" t="s">
        <v>168</v>
      </c>
      <c r="J822" s="27" t="s">
        <v>169</v>
      </c>
      <c r="K822" s="27" t="s">
        <v>267</v>
      </c>
      <c r="L822" s="27" t="s">
        <v>268</v>
      </c>
      <c r="M822" s="28"/>
      <c r="N822" s="28"/>
      <c r="O822" s="28"/>
    </row>
    <row r="823" spans="1:15">
      <c r="A823" t="s">
        <v>404</v>
      </c>
      <c r="B823" s="26" t="s">
        <v>407</v>
      </c>
      <c r="C823" s="26" t="s">
        <v>78</v>
      </c>
      <c r="D823" s="26" t="s">
        <v>79</v>
      </c>
      <c r="E823" s="27" t="s">
        <v>80</v>
      </c>
      <c r="F823" s="27" t="s">
        <v>81</v>
      </c>
      <c r="G823" s="27" t="s">
        <v>160</v>
      </c>
      <c r="H823" s="27" t="s">
        <v>161</v>
      </c>
      <c r="I823" s="27" t="s">
        <v>84</v>
      </c>
      <c r="J823" s="27" t="s">
        <v>85</v>
      </c>
      <c r="K823" s="27" t="s">
        <v>269</v>
      </c>
      <c r="L823" s="27" t="s">
        <v>270</v>
      </c>
      <c r="M823" s="28"/>
      <c r="N823" s="28"/>
      <c r="O823" s="28"/>
    </row>
    <row r="824" spans="1:15">
      <c r="A824" t="s">
        <v>404</v>
      </c>
      <c r="B824" s="26" t="s">
        <v>407</v>
      </c>
      <c r="C824" s="26" t="s">
        <v>78</v>
      </c>
      <c r="D824" s="26" t="s">
        <v>79</v>
      </c>
      <c r="E824" s="27" t="s">
        <v>80</v>
      </c>
      <c r="F824" s="27" t="s">
        <v>81</v>
      </c>
      <c r="G824" s="27" t="s">
        <v>160</v>
      </c>
      <c r="H824" s="27" t="s">
        <v>161</v>
      </c>
      <c r="I824" s="27" t="s">
        <v>271</v>
      </c>
      <c r="J824" s="27" t="s">
        <v>272</v>
      </c>
      <c r="K824" s="27" t="s">
        <v>269</v>
      </c>
      <c r="L824" s="27" t="s">
        <v>270</v>
      </c>
      <c r="M824" s="28"/>
      <c r="N824" s="28"/>
      <c r="O824" s="28"/>
    </row>
    <row r="825" spans="1:15">
      <c r="A825" t="s">
        <v>404</v>
      </c>
      <c r="B825" s="26" t="s">
        <v>407</v>
      </c>
      <c r="C825" s="26" t="s">
        <v>78</v>
      </c>
      <c r="D825" s="26" t="s">
        <v>79</v>
      </c>
      <c r="E825" s="27" t="s">
        <v>80</v>
      </c>
      <c r="F825" s="27" t="s">
        <v>81</v>
      </c>
      <c r="G825" s="27" t="s">
        <v>160</v>
      </c>
      <c r="H825" s="27" t="s">
        <v>161</v>
      </c>
      <c r="I825" s="27" t="s">
        <v>231</v>
      </c>
      <c r="J825" s="27" t="s">
        <v>232</v>
      </c>
      <c r="K825" s="27" t="s">
        <v>269</v>
      </c>
      <c r="L825" s="27" t="s">
        <v>270</v>
      </c>
      <c r="M825" s="28"/>
      <c r="N825" s="28"/>
      <c r="O825" s="28"/>
    </row>
    <row r="826" spans="1:15">
      <c r="A826" t="s">
        <v>404</v>
      </c>
      <c r="B826" s="26" t="s">
        <v>407</v>
      </c>
      <c r="C826" s="26" t="s">
        <v>78</v>
      </c>
      <c r="D826" s="26" t="s">
        <v>79</v>
      </c>
      <c r="E826" s="27" t="s">
        <v>80</v>
      </c>
      <c r="F826" s="27" t="s">
        <v>81</v>
      </c>
      <c r="G826" s="27" t="s">
        <v>160</v>
      </c>
      <c r="H826" s="27" t="s">
        <v>161</v>
      </c>
      <c r="I826" s="27" t="s">
        <v>273</v>
      </c>
      <c r="J826" s="27" t="s">
        <v>274</v>
      </c>
      <c r="K826" s="27" t="s">
        <v>269</v>
      </c>
      <c r="L826" s="27" t="s">
        <v>270</v>
      </c>
      <c r="M826" s="28"/>
      <c r="N826" s="28"/>
      <c r="O826" s="28"/>
    </row>
    <row r="827" spans="1:15">
      <c r="A827" t="s">
        <v>404</v>
      </c>
      <c r="B827" s="26" t="s">
        <v>407</v>
      </c>
      <c r="C827" s="26" t="s">
        <v>78</v>
      </c>
      <c r="D827" s="26" t="s">
        <v>79</v>
      </c>
      <c r="E827" s="27" t="s">
        <v>80</v>
      </c>
      <c r="F827" s="27" t="s">
        <v>81</v>
      </c>
      <c r="G827" s="27" t="s">
        <v>160</v>
      </c>
      <c r="H827" s="27" t="s">
        <v>161</v>
      </c>
      <c r="I827" s="27" t="s">
        <v>88</v>
      </c>
      <c r="J827" s="27" t="s">
        <v>89</v>
      </c>
      <c r="K827" s="27" t="s">
        <v>269</v>
      </c>
      <c r="L827" s="27" t="s">
        <v>270</v>
      </c>
      <c r="M827" s="28"/>
      <c r="N827" s="28"/>
      <c r="O827" s="28"/>
    </row>
    <row r="828" spans="1:15">
      <c r="A828" t="s">
        <v>404</v>
      </c>
      <c r="B828" s="26" t="s">
        <v>407</v>
      </c>
      <c r="C828" s="26" t="s">
        <v>78</v>
      </c>
      <c r="D828" s="26" t="s">
        <v>79</v>
      </c>
      <c r="E828" s="27" t="s">
        <v>80</v>
      </c>
      <c r="F828" s="27" t="s">
        <v>81</v>
      </c>
      <c r="G828" s="27" t="s">
        <v>160</v>
      </c>
      <c r="H828" s="27" t="s">
        <v>161</v>
      </c>
      <c r="I828" s="27" t="s">
        <v>124</v>
      </c>
      <c r="J828" s="27" t="s">
        <v>125</v>
      </c>
      <c r="K828" s="27" t="s">
        <v>269</v>
      </c>
      <c r="L828" s="27" t="s">
        <v>270</v>
      </c>
      <c r="M828" s="28"/>
      <c r="N828" s="28"/>
      <c r="O828" s="28"/>
    </row>
    <row r="829" spans="1:15">
      <c r="A829" t="s">
        <v>404</v>
      </c>
      <c r="B829" s="26" t="s">
        <v>407</v>
      </c>
      <c r="C829" s="26" t="s">
        <v>78</v>
      </c>
      <c r="D829" s="26" t="s">
        <v>79</v>
      </c>
      <c r="E829" s="27" t="s">
        <v>80</v>
      </c>
      <c r="F829" s="27" t="s">
        <v>81</v>
      </c>
      <c r="G829" s="27" t="s">
        <v>160</v>
      </c>
      <c r="H829" s="27" t="s">
        <v>161</v>
      </c>
      <c r="I829" s="27" t="s">
        <v>90</v>
      </c>
      <c r="J829" s="27" t="s">
        <v>91</v>
      </c>
      <c r="K829" s="27" t="s">
        <v>269</v>
      </c>
      <c r="L829" s="27" t="s">
        <v>270</v>
      </c>
      <c r="M829" s="28"/>
      <c r="N829" s="28"/>
      <c r="O829" s="28"/>
    </row>
    <row r="830" spans="1:15">
      <c r="A830" t="s">
        <v>404</v>
      </c>
      <c r="B830" s="26" t="s">
        <v>407</v>
      </c>
      <c r="C830" s="26" t="s">
        <v>78</v>
      </c>
      <c r="D830" s="26" t="s">
        <v>79</v>
      </c>
      <c r="E830" s="27" t="s">
        <v>80</v>
      </c>
      <c r="F830" s="27" t="s">
        <v>81</v>
      </c>
      <c r="G830" s="27" t="s">
        <v>160</v>
      </c>
      <c r="H830" s="27" t="s">
        <v>161</v>
      </c>
      <c r="I830" s="27" t="s">
        <v>92</v>
      </c>
      <c r="J830" s="27" t="s">
        <v>93</v>
      </c>
      <c r="K830" s="27" t="s">
        <v>269</v>
      </c>
      <c r="L830" s="27" t="s">
        <v>270</v>
      </c>
      <c r="M830" s="28"/>
      <c r="N830" s="28"/>
      <c r="O830" s="28"/>
    </row>
    <row r="831" spans="1:15">
      <c r="A831" t="s">
        <v>404</v>
      </c>
      <c r="B831" s="26" t="s">
        <v>407</v>
      </c>
      <c r="C831" s="26" t="s">
        <v>78</v>
      </c>
      <c r="D831" s="26" t="s">
        <v>79</v>
      </c>
      <c r="E831" s="27" t="s">
        <v>80</v>
      </c>
      <c r="F831" s="27" t="s">
        <v>81</v>
      </c>
      <c r="G831" s="27" t="s">
        <v>160</v>
      </c>
      <c r="H831" s="27" t="s">
        <v>161</v>
      </c>
      <c r="I831" s="27" t="s">
        <v>134</v>
      </c>
      <c r="J831" s="27" t="s">
        <v>135</v>
      </c>
      <c r="K831" s="27" t="s">
        <v>269</v>
      </c>
      <c r="L831" s="27" t="s">
        <v>270</v>
      </c>
      <c r="M831" s="28"/>
      <c r="N831" s="28"/>
      <c r="O831" s="28"/>
    </row>
    <row r="832" spans="1:15">
      <c r="A832" t="s">
        <v>404</v>
      </c>
      <c r="B832" s="26" t="s">
        <v>407</v>
      </c>
      <c r="C832" s="26" t="s">
        <v>78</v>
      </c>
      <c r="D832" s="26" t="s">
        <v>79</v>
      </c>
      <c r="E832" s="27" t="s">
        <v>80</v>
      </c>
      <c r="F832" s="27" t="s">
        <v>81</v>
      </c>
      <c r="G832" s="27" t="s">
        <v>160</v>
      </c>
      <c r="H832" s="27" t="s">
        <v>161</v>
      </c>
      <c r="I832" s="27" t="s">
        <v>94</v>
      </c>
      <c r="J832" s="27" t="s">
        <v>95</v>
      </c>
      <c r="K832" s="27" t="s">
        <v>269</v>
      </c>
      <c r="L832" s="27" t="s">
        <v>270</v>
      </c>
      <c r="M832" s="28"/>
      <c r="N832" s="28"/>
      <c r="O832" s="28"/>
    </row>
    <row r="833" spans="1:15">
      <c r="A833" t="s">
        <v>404</v>
      </c>
      <c r="B833" s="26" t="s">
        <v>407</v>
      </c>
      <c r="C833" s="26" t="s">
        <v>78</v>
      </c>
      <c r="D833" s="26" t="s">
        <v>79</v>
      </c>
      <c r="E833" s="27" t="s">
        <v>80</v>
      </c>
      <c r="F833" s="27" t="s">
        <v>81</v>
      </c>
      <c r="G833" s="27" t="s">
        <v>160</v>
      </c>
      <c r="H833" s="27" t="s">
        <v>161</v>
      </c>
      <c r="I833" s="27" t="s">
        <v>172</v>
      </c>
      <c r="J833" s="27" t="s">
        <v>173</v>
      </c>
      <c r="K833" s="27" t="s">
        <v>269</v>
      </c>
      <c r="L833" s="27" t="s">
        <v>270</v>
      </c>
      <c r="M833" s="28"/>
      <c r="N833" s="28"/>
      <c r="O833" s="28"/>
    </row>
    <row r="834" spans="1:15">
      <c r="A834" t="s">
        <v>404</v>
      </c>
      <c r="B834" s="26" t="s">
        <v>407</v>
      </c>
      <c r="C834" s="26" t="s">
        <v>78</v>
      </c>
      <c r="D834" s="26" t="s">
        <v>79</v>
      </c>
      <c r="E834" s="27" t="s">
        <v>80</v>
      </c>
      <c r="F834" s="27" t="s">
        <v>81</v>
      </c>
      <c r="G834" s="27" t="s">
        <v>160</v>
      </c>
      <c r="H834" s="27" t="s">
        <v>161</v>
      </c>
      <c r="I834" s="27" t="s">
        <v>233</v>
      </c>
      <c r="J834" s="27" t="s">
        <v>234</v>
      </c>
      <c r="K834" s="27" t="s">
        <v>269</v>
      </c>
      <c r="L834" s="27" t="s">
        <v>270</v>
      </c>
      <c r="M834" s="28"/>
      <c r="N834" s="28"/>
      <c r="O834" s="28"/>
    </row>
    <row r="835" spans="1:15">
      <c r="A835" t="s">
        <v>404</v>
      </c>
      <c r="B835" s="26" t="s">
        <v>407</v>
      </c>
      <c r="C835" s="26" t="s">
        <v>78</v>
      </c>
      <c r="D835" s="26" t="s">
        <v>79</v>
      </c>
      <c r="E835" s="27" t="s">
        <v>80</v>
      </c>
      <c r="F835" s="27" t="s">
        <v>81</v>
      </c>
      <c r="G835" s="27" t="s">
        <v>160</v>
      </c>
      <c r="H835" s="27" t="s">
        <v>161</v>
      </c>
      <c r="I835" s="27" t="s">
        <v>136</v>
      </c>
      <c r="J835" s="27" t="s">
        <v>137</v>
      </c>
      <c r="K835" s="27" t="s">
        <v>269</v>
      </c>
      <c r="L835" s="27" t="s">
        <v>270</v>
      </c>
      <c r="M835" s="28"/>
      <c r="N835" s="28"/>
      <c r="O835" s="28"/>
    </row>
    <row r="836" spans="1:15">
      <c r="A836" t="s">
        <v>404</v>
      </c>
      <c r="B836" s="26" t="s">
        <v>407</v>
      </c>
      <c r="C836" s="26" t="s">
        <v>78</v>
      </c>
      <c r="D836" s="26" t="s">
        <v>79</v>
      </c>
      <c r="E836" s="27" t="s">
        <v>80</v>
      </c>
      <c r="F836" s="27" t="s">
        <v>81</v>
      </c>
      <c r="G836" s="27" t="s">
        <v>160</v>
      </c>
      <c r="H836" s="27" t="s">
        <v>161</v>
      </c>
      <c r="I836" s="27" t="s">
        <v>178</v>
      </c>
      <c r="J836" s="27" t="s">
        <v>179</v>
      </c>
      <c r="K836" s="27" t="s">
        <v>269</v>
      </c>
      <c r="L836" s="27" t="s">
        <v>270</v>
      </c>
      <c r="M836" s="28"/>
      <c r="N836" s="28"/>
      <c r="O836" s="28"/>
    </row>
    <row r="837" spans="1:15">
      <c r="A837" t="s">
        <v>404</v>
      </c>
      <c r="B837" s="26" t="s">
        <v>407</v>
      </c>
      <c r="C837" s="26" t="s">
        <v>78</v>
      </c>
      <c r="D837" s="26" t="s">
        <v>79</v>
      </c>
      <c r="E837" s="27" t="s">
        <v>80</v>
      </c>
      <c r="F837" s="27" t="s">
        <v>81</v>
      </c>
      <c r="G837" s="27" t="s">
        <v>160</v>
      </c>
      <c r="H837" s="27" t="s">
        <v>161</v>
      </c>
      <c r="I837" s="27" t="s">
        <v>154</v>
      </c>
      <c r="J837" s="27" t="s">
        <v>155</v>
      </c>
      <c r="K837" s="27" t="s">
        <v>269</v>
      </c>
      <c r="L837" s="27" t="s">
        <v>270</v>
      </c>
      <c r="M837" s="28"/>
      <c r="N837" s="28"/>
      <c r="O837" s="28"/>
    </row>
    <row r="838" spans="1:15">
      <c r="A838" t="s">
        <v>404</v>
      </c>
      <c r="B838" s="26" t="s">
        <v>407</v>
      </c>
      <c r="C838" s="26" t="s">
        <v>78</v>
      </c>
      <c r="D838" s="26" t="s">
        <v>79</v>
      </c>
      <c r="E838" s="27" t="s">
        <v>80</v>
      </c>
      <c r="F838" s="27" t="s">
        <v>81</v>
      </c>
      <c r="G838" s="27" t="s">
        <v>160</v>
      </c>
      <c r="H838" s="27" t="s">
        <v>161</v>
      </c>
      <c r="I838" s="27" t="s">
        <v>164</v>
      </c>
      <c r="J838" s="27" t="s">
        <v>165</v>
      </c>
      <c r="K838" s="27" t="s">
        <v>269</v>
      </c>
      <c r="L838" s="27" t="s">
        <v>270</v>
      </c>
      <c r="M838" s="28"/>
      <c r="N838" s="28"/>
      <c r="O838" s="28"/>
    </row>
    <row r="839" spans="1:15">
      <c r="A839" t="s">
        <v>404</v>
      </c>
      <c r="B839" s="26" t="s">
        <v>407</v>
      </c>
      <c r="C839" s="26" t="s">
        <v>78</v>
      </c>
      <c r="D839" s="26" t="s">
        <v>79</v>
      </c>
      <c r="E839" s="27" t="s">
        <v>80</v>
      </c>
      <c r="F839" s="27" t="s">
        <v>81</v>
      </c>
      <c r="G839" s="27" t="s">
        <v>160</v>
      </c>
      <c r="H839" s="27" t="s">
        <v>161</v>
      </c>
      <c r="I839" s="27" t="s">
        <v>180</v>
      </c>
      <c r="J839" s="27" t="s">
        <v>181</v>
      </c>
      <c r="K839" s="27" t="s">
        <v>269</v>
      </c>
      <c r="L839" s="27" t="s">
        <v>270</v>
      </c>
      <c r="M839" s="28"/>
      <c r="N839" s="28"/>
      <c r="O839" s="28"/>
    </row>
    <row r="840" spans="1:15">
      <c r="A840" t="s">
        <v>404</v>
      </c>
      <c r="B840" s="26" t="s">
        <v>407</v>
      </c>
      <c r="C840" s="26" t="s">
        <v>78</v>
      </c>
      <c r="D840" s="26" t="s">
        <v>79</v>
      </c>
      <c r="E840" s="27" t="s">
        <v>80</v>
      </c>
      <c r="F840" s="27" t="s">
        <v>81</v>
      </c>
      <c r="G840" s="27" t="s">
        <v>160</v>
      </c>
      <c r="H840" s="27" t="s">
        <v>161</v>
      </c>
      <c r="I840" s="27" t="s">
        <v>215</v>
      </c>
      <c r="J840" s="27" t="s">
        <v>216</v>
      </c>
      <c r="K840" s="27" t="s">
        <v>269</v>
      </c>
      <c r="L840" s="27" t="s">
        <v>270</v>
      </c>
      <c r="M840" s="28"/>
      <c r="N840" s="28"/>
      <c r="O840" s="28"/>
    </row>
    <row r="841" spans="1:15">
      <c r="A841" t="s">
        <v>404</v>
      </c>
      <c r="B841" s="26" t="s">
        <v>407</v>
      </c>
      <c r="C841" s="26" t="s">
        <v>78</v>
      </c>
      <c r="D841" s="26" t="s">
        <v>79</v>
      </c>
      <c r="E841" s="27" t="s">
        <v>80</v>
      </c>
      <c r="F841" s="27" t="s">
        <v>81</v>
      </c>
      <c r="G841" s="27" t="s">
        <v>160</v>
      </c>
      <c r="H841" s="27" t="s">
        <v>161</v>
      </c>
      <c r="I841" s="27" t="s">
        <v>182</v>
      </c>
      <c r="J841" s="27" t="s">
        <v>183</v>
      </c>
      <c r="K841" s="27" t="s">
        <v>269</v>
      </c>
      <c r="L841" s="27" t="s">
        <v>270</v>
      </c>
      <c r="M841" s="28"/>
      <c r="N841" s="28"/>
      <c r="O841" s="28"/>
    </row>
    <row r="842" spans="1:15">
      <c r="A842" t="s">
        <v>404</v>
      </c>
      <c r="B842" s="26" t="s">
        <v>407</v>
      </c>
      <c r="C842" s="26" t="s">
        <v>78</v>
      </c>
      <c r="D842" s="26" t="s">
        <v>79</v>
      </c>
      <c r="E842" s="27" t="s">
        <v>80</v>
      </c>
      <c r="F842" s="27" t="s">
        <v>81</v>
      </c>
      <c r="G842" s="27" t="s">
        <v>160</v>
      </c>
      <c r="H842" s="27" t="s">
        <v>161</v>
      </c>
      <c r="I842" s="27" t="s">
        <v>156</v>
      </c>
      <c r="J842" s="27" t="s">
        <v>157</v>
      </c>
      <c r="K842" s="27" t="s">
        <v>269</v>
      </c>
      <c r="L842" s="27" t="s">
        <v>270</v>
      </c>
      <c r="M842" s="28"/>
      <c r="N842" s="28"/>
      <c r="O842" s="28"/>
    </row>
    <row r="843" spans="1:15">
      <c r="A843" t="s">
        <v>404</v>
      </c>
      <c r="B843" s="26" t="s">
        <v>407</v>
      </c>
      <c r="C843" s="26" t="s">
        <v>78</v>
      </c>
      <c r="D843" s="26" t="s">
        <v>79</v>
      </c>
      <c r="E843" s="27" t="s">
        <v>80</v>
      </c>
      <c r="F843" s="27" t="s">
        <v>81</v>
      </c>
      <c r="G843" s="27" t="s">
        <v>160</v>
      </c>
      <c r="H843" s="27" t="s">
        <v>161</v>
      </c>
      <c r="I843" s="27" t="s">
        <v>132</v>
      </c>
      <c r="J843" s="27" t="s">
        <v>133</v>
      </c>
      <c r="K843" s="27" t="s">
        <v>269</v>
      </c>
      <c r="L843" s="27" t="s">
        <v>270</v>
      </c>
      <c r="M843" s="28"/>
      <c r="N843" s="28"/>
      <c r="O843" s="28"/>
    </row>
    <row r="844" spans="1:15">
      <c r="A844" t="s">
        <v>404</v>
      </c>
      <c r="B844" s="26" t="s">
        <v>407</v>
      </c>
      <c r="C844" s="26" t="s">
        <v>78</v>
      </c>
      <c r="D844" s="26" t="s">
        <v>79</v>
      </c>
      <c r="E844" s="27" t="s">
        <v>80</v>
      </c>
      <c r="F844" s="27" t="s">
        <v>81</v>
      </c>
      <c r="G844" s="27" t="s">
        <v>160</v>
      </c>
      <c r="H844" s="27" t="s">
        <v>161</v>
      </c>
      <c r="I844" s="27" t="s">
        <v>158</v>
      </c>
      <c r="J844" s="27" t="s">
        <v>159</v>
      </c>
      <c r="K844" s="27" t="s">
        <v>269</v>
      </c>
      <c r="L844" s="27" t="s">
        <v>270</v>
      </c>
      <c r="M844" s="28"/>
      <c r="N844" s="28"/>
      <c r="O844" s="28"/>
    </row>
    <row r="845" spans="1:15">
      <c r="A845" t="s">
        <v>404</v>
      </c>
      <c r="B845" s="26" t="s">
        <v>407</v>
      </c>
      <c r="C845" s="26" t="s">
        <v>78</v>
      </c>
      <c r="D845" s="26" t="s">
        <v>79</v>
      </c>
      <c r="E845" s="27" t="s">
        <v>80</v>
      </c>
      <c r="F845" s="27" t="s">
        <v>81</v>
      </c>
      <c r="G845" s="27" t="s">
        <v>160</v>
      </c>
      <c r="H845" s="27" t="s">
        <v>161</v>
      </c>
      <c r="I845" s="27" t="s">
        <v>199</v>
      </c>
      <c r="J845" s="27" t="s">
        <v>200</v>
      </c>
      <c r="K845" s="27" t="s">
        <v>269</v>
      </c>
      <c r="L845" s="27" t="s">
        <v>270</v>
      </c>
      <c r="M845" s="28"/>
      <c r="N845" s="28"/>
      <c r="O845" s="28"/>
    </row>
    <row r="846" spans="1:15">
      <c r="A846" t="s">
        <v>404</v>
      </c>
      <c r="B846" s="26" t="s">
        <v>407</v>
      </c>
      <c r="C846" s="26" t="s">
        <v>78</v>
      </c>
      <c r="D846" s="26" t="s">
        <v>79</v>
      </c>
      <c r="E846" s="27" t="s">
        <v>80</v>
      </c>
      <c r="F846" s="27" t="s">
        <v>81</v>
      </c>
      <c r="G846" s="27" t="s">
        <v>160</v>
      </c>
      <c r="H846" s="27" t="s">
        <v>161</v>
      </c>
      <c r="I846" s="27" t="s">
        <v>96</v>
      </c>
      <c r="J846" s="27" t="s">
        <v>97</v>
      </c>
      <c r="K846" s="27" t="s">
        <v>269</v>
      </c>
      <c r="L846" s="27" t="s">
        <v>270</v>
      </c>
      <c r="M846" s="28"/>
      <c r="N846" s="28"/>
      <c r="O846" s="28"/>
    </row>
    <row r="847" spans="1:15">
      <c r="A847" t="s">
        <v>404</v>
      </c>
      <c r="B847" s="26" t="s">
        <v>407</v>
      </c>
      <c r="C847" s="26" t="s">
        <v>78</v>
      </c>
      <c r="D847" s="26" t="s">
        <v>79</v>
      </c>
      <c r="E847" s="27" t="s">
        <v>80</v>
      </c>
      <c r="F847" s="27" t="s">
        <v>81</v>
      </c>
      <c r="G847" s="27" t="s">
        <v>160</v>
      </c>
      <c r="H847" s="27" t="s">
        <v>161</v>
      </c>
      <c r="I847" s="27" t="s">
        <v>116</v>
      </c>
      <c r="J847" s="27" t="s">
        <v>117</v>
      </c>
      <c r="K847" s="27" t="s">
        <v>269</v>
      </c>
      <c r="L847" s="27" t="s">
        <v>270</v>
      </c>
      <c r="M847" s="28"/>
      <c r="N847" s="28"/>
      <c r="O847" s="28"/>
    </row>
    <row r="848" spans="1:15">
      <c r="A848" t="s">
        <v>404</v>
      </c>
      <c r="B848" s="26" t="s">
        <v>407</v>
      </c>
      <c r="C848" s="26" t="s">
        <v>78</v>
      </c>
      <c r="D848" s="26" t="s">
        <v>79</v>
      </c>
      <c r="E848" s="27" t="s">
        <v>80</v>
      </c>
      <c r="F848" s="27" t="s">
        <v>81</v>
      </c>
      <c r="G848" s="27" t="s">
        <v>160</v>
      </c>
      <c r="H848" s="27" t="s">
        <v>161</v>
      </c>
      <c r="I848" s="27" t="s">
        <v>184</v>
      </c>
      <c r="J848" s="27" t="s">
        <v>185</v>
      </c>
      <c r="K848" s="27" t="s">
        <v>269</v>
      </c>
      <c r="L848" s="27" t="s">
        <v>270</v>
      </c>
      <c r="M848" s="28"/>
      <c r="N848" s="28"/>
      <c r="O848" s="28"/>
    </row>
    <row r="849" spans="1:15">
      <c r="A849" t="s">
        <v>404</v>
      </c>
      <c r="B849" s="26" t="s">
        <v>407</v>
      </c>
      <c r="C849" s="26" t="s">
        <v>78</v>
      </c>
      <c r="D849" s="26" t="s">
        <v>79</v>
      </c>
      <c r="E849" s="27" t="s">
        <v>80</v>
      </c>
      <c r="F849" s="27" t="s">
        <v>81</v>
      </c>
      <c r="G849" s="27" t="s">
        <v>160</v>
      </c>
      <c r="H849" s="27" t="s">
        <v>161</v>
      </c>
      <c r="I849" s="27" t="s">
        <v>144</v>
      </c>
      <c r="J849" s="27" t="s">
        <v>145</v>
      </c>
      <c r="K849" s="27" t="s">
        <v>269</v>
      </c>
      <c r="L849" s="27" t="s">
        <v>270</v>
      </c>
      <c r="M849" s="28"/>
      <c r="N849" s="28"/>
      <c r="O849" s="28"/>
    </row>
    <row r="850" spans="1:15">
      <c r="A850" t="s">
        <v>404</v>
      </c>
      <c r="B850" s="26" t="s">
        <v>407</v>
      </c>
      <c r="C850" s="26" t="s">
        <v>78</v>
      </c>
      <c r="D850" s="26" t="s">
        <v>79</v>
      </c>
      <c r="E850" s="27" t="s">
        <v>80</v>
      </c>
      <c r="F850" s="27" t="s">
        <v>81</v>
      </c>
      <c r="G850" s="27" t="s">
        <v>160</v>
      </c>
      <c r="H850" s="27" t="s">
        <v>161</v>
      </c>
      <c r="I850" s="27" t="s">
        <v>138</v>
      </c>
      <c r="J850" s="27" t="s">
        <v>139</v>
      </c>
      <c r="K850" s="27" t="s">
        <v>269</v>
      </c>
      <c r="L850" s="27" t="s">
        <v>270</v>
      </c>
      <c r="M850" s="28"/>
      <c r="N850" s="28"/>
      <c r="O850" s="28"/>
    </row>
    <row r="851" spans="1:15">
      <c r="A851" t="s">
        <v>404</v>
      </c>
      <c r="B851" s="26" t="s">
        <v>407</v>
      </c>
      <c r="C851" s="26" t="s">
        <v>78</v>
      </c>
      <c r="D851" s="26" t="s">
        <v>79</v>
      </c>
      <c r="E851" s="27" t="s">
        <v>80</v>
      </c>
      <c r="F851" s="27" t="s">
        <v>81</v>
      </c>
      <c r="G851" s="27" t="s">
        <v>160</v>
      </c>
      <c r="H851" s="27" t="s">
        <v>161</v>
      </c>
      <c r="I851" s="27" t="s">
        <v>140</v>
      </c>
      <c r="J851" s="27" t="s">
        <v>141</v>
      </c>
      <c r="K851" s="27" t="s">
        <v>269</v>
      </c>
      <c r="L851" s="27" t="s">
        <v>270</v>
      </c>
      <c r="M851" s="28"/>
      <c r="N851" s="28"/>
      <c r="O851" s="28"/>
    </row>
    <row r="852" spans="1:15">
      <c r="A852" t="s">
        <v>404</v>
      </c>
      <c r="B852" s="26" t="s">
        <v>407</v>
      </c>
      <c r="C852" s="26" t="s">
        <v>78</v>
      </c>
      <c r="D852" s="26" t="s">
        <v>79</v>
      </c>
      <c r="E852" s="27" t="s">
        <v>80</v>
      </c>
      <c r="F852" s="27" t="s">
        <v>81</v>
      </c>
      <c r="G852" s="27" t="s">
        <v>160</v>
      </c>
      <c r="H852" s="27" t="s">
        <v>161</v>
      </c>
      <c r="I852" s="27" t="s">
        <v>128</v>
      </c>
      <c r="J852" s="27" t="s">
        <v>129</v>
      </c>
      <c r="K852" s="27" t="s">
        <v>269</v>
      </c>
      <c r="L852" s="27" t="s">
        <v>270</v>
      </c>
      <c r="M852" s="28"/>
      <c r="N852" s="28"/>
      <c r="O852" s="28"/>
    </row>
    <row r="853" spans="1:15">
      <c r="A853" t="s">
        <v>404</v>
      </c>
      <c r="B853" s="26" t="s">
        <v>407</v>
      </c>
      <c r="C853" s="26" t="s">
        <v>78</v>
      </c>
      <c r="D853" s="26" t="s">
        <v>79</v>
      </c>
      <c r="E853" s="27" t="s">
        <v>80</v>
      </c>
      <c r="F853" s="27" t="s">
        <v>81</v>
      </c>
      <c r="G853" s="27" t="s">
        <v>160</v>
      </c>
      <c r="H853" s="27" t="s">
        <v>161</v>
      </c>
      <c r="I853" s="27" t="s">
        <v>146</v>
      </c>
      <c r="J853" s="27" t="s">
        <v>147</v>
      </c>
      <c r="K853" s="27" t="s">
        <v>269</v>
      </c>
      <c r="L853" s="27" t="s">
        <v>270</v>
      </c>
      <c r="M853" s="28"/>
      <c r="N853" s="28"/>
      <c r="O853" s="28"/>
    </row>
    <row r="854" spans="1:15">
      <c r="A854" t="s">
        <v>404</v>
      </c>
      <c r="B854" s="26" t="s">
        <v>407</v>
      </c>
      <c r="C854" s="26" t="s">
        <v>78</v>
      </c>
      <c r="D854" s="26" t="s">
        <v>79</v>
      </c>
      <c r="E854" s="27" t="s">
        <v>80</v>
      </c>
      <c r="F854" s="27" t="s">
        <v>81</v>
      </c>
      <c r="G854" s="27" t="s">
        <v>160</v>
      </c>
      <c r="H854" s="27" t="s">
        <v>161</v>
      </c>
      <c r="I854" s="27" t="s">
        <v>148</v>
      </c>
      <c r="J854" s="27" t="s">
        <v>149</v>
      </c>
      <c r="K854" s="27" t="s">
        <v>269</v>
      </c>
      <c r="L854" s="27" t="s">
        <v>270</v>
      </c>
      <c r="M854" s="28"/>
      <c r="N854" s="28"/>
      <c r="O854" s="28"/>
    </row>
    <row r="855" spans="1:15">
      <c r="A855" t="s">
        <v>404</v>
      </c>
      <c r="B855" s="26" t="s">
        <v>407</v>
      </c>
      <c r="C855" s="26" t="s">
        <v>78</v>
      </c>
      <c r="D855" s="26" t="s">
        <v>79</v>
      </c>
      <c r="E855" s="27" t="s">
        <v>80</v>
      </c>
      <c r="F855" s="27" t="s">
        <v>81</v>
      </c>
      <c r="G855" s="27" t="s">
        <v>160</v>
      </c>
      <c r="H855" s="27" t="s">
        <v>161</v>
      </c>
      <c r="I855" s="27" t="s">
        <v>98</v>
      </c>
      <c r="J855" s="27" t="s">
        <v>99</v>
      </c>
      <c r="K855" s="27" t="s">
        <v>269</v>
      </c>
      <c r="L855" s="27" t="s">
        <v>270</v>
      </c>
      <c r="M855" s="28"/>
      <c r="N855" s="28"/>
      <c r="O855" s="28"/>
    </row>
    <row r="856" spans="1:15">
      <c r="A856" t="s">
        <v>404</v>
      </c>
      <c r="B856" s="26" t="s">
        <v>407</v>
      </c>
      <c r="C856" s="26" t="s">
        <v>78</v>
      </c>
      <c r="D856" s="26" t="s">
        <v>79</v>
      </c>
      <c r="E856" s="27" t="s">
        <v>80</v>
      </c>
      <c r="F856" s="27" t="s">
        <v>81</v>
      </c>
      <c r="G856" s="27" t="s">
        <v>160</v>
      </c>
      <c r="H856" s="27" t="s">
        <v>161</v>
      </c>
      <c r="I856" s="27" t="s">
        <v>275</v>
      </c>
      <c r="J856" s="27" t="s">
        <v>276</v>
      </c>
      <c r="K856" s="27" t="s">
        <v>269</v>
      </c>
      <c r="L856" s="27" t="s">
        <v>270</v>
      </c>
      <c r="M856" s="28"/>
      <c r="N856" s="28"/>
      <c r="O856" s="28"/>
    </row>
    <row r="857" spans="1:15">
      <c r="A857" t="s">
        <v>404</v>
      </c>
      <c r="B857" s="26" t="s">
        <v>407</v>
      </c>
      <c r="C857" s="26" t="s">
        <v>78</v>
      </c>
      <c r="D857" s="26" t="s">
        <v>79</v>
      </c>
      <c r="E857" s="27" t="s">
        <v>80</v>
      </c>
      <c r="F857" s="27" t="s">
        <v>81</v>
      </c>
      <c r="G857" s="27" t="s">
        <v>160</v>
      </c>
      <c r="H857" s="27" t="s">
        <v>161</v>
      </c>
      <c r="I857" s="27" t="s">
        <v>104</v>
      </c>
      <c r="J857" s="27" t="s">
        <v>105</v>
      </c>
      <c r="K857" s="27" t="s">
        <v>269</v>
      </c>
      <c r="L857" s="27" t="s">
        <v>270</v>
      </c>
      <c r="M857" s="28"/>
      <c r="N857" s="28"/>
      <c r="O857" s="28"/>
    </row>
    <row r="858" spans="1:15">
      <c r="A858" t="s">
        <v>404</v>
      </c>
      <c r="B858" s="26" t="s">
        <v>407</v>
      </c>
      <c r="C858" s="26" t="s">
        <v>78</v>
      </c>
      <c r="D858" s="26" t="s">
        <v>79</v>
      </c>
      <c r="E858" s="27" t="s">
        <v>80</v>
      </c>
      <c r="F858" s="27" t="s">
        <v>81</v>
      </c>
      <c r="G858" s="27" t="s">
        <v>160</v>
      </c>
      <c r="H858" s="27" t="s">
        <v>161</v>
      </c>
      <c r="I858" s="27" t="s">
        <v>277</v>
      </c>
      <c r="J858" s="27" t="s">
        <v>278</v>
      </c>
      <c r="K858" s="27" t="s">
        <v>269</v>
      </c>
      <c r="L858" s="27" t="s">
        <v>270</v>
      </c>
      <c r="M858" s="28"/>
      <c r="N858" s="28"/>
      <c r="O858" s="28"/>
    </row>
    <row r="859" spans="1:15">
      <c r="A859" t="s">
        <v>404</v>
      </c>
      <c r="B859" s="26" t="s">
        <v>407</v>
      </c>
      <c r="C859" s="26" t="s">
        <v>78</v>
      </c>
      <c r="D859" s="26" t="s">
        <v>79</v>
      </c>
      <c r="E859" s="27" t="s">
        <v>80</v>
      </c>
      <c r="F859" s="27" t="s">
        <v>81</v>
      </c>
      <c r="G859" s="27" t="s">
        <v>160</v>
      </c>
      <c r="H859" s="27" t="s">
        <v>161</v>
      </c>
      <c r="I859" s="27" t="s">
        <v>279</v>
      </c>
      <c r="J859" s="27" t="s">
        <v>278</v>
      </c>
      <c r="K859" s="27" t="s">
        <v>269</v>
      </c>
      <c r="L859" s="27" t="s">
        <v>270</v>
      </c>
      <c r="M859" s="28"/>
      <c r="N859" s="28"/>
      <c r="O859" s="28"/>
    </row>
    <row r="860" spans="1:15">
      <c r="A860" t="s">
        <v>404</v>
      </c>
      <c r="B860" s="26" t="s">
        <v>407</v>
      </c>
      <c r="C860" s="26" t="s">
        <v>78</v>
      </c>
      <c r="D860" s="26" t="s">
        <v>79</v>
      </c>
      <c r="E860" s="27" t="s">
        <v>80</v>
      </c>
      <c r="F860" s="27" t="s">
        <v>81</v>
      </c>
      <c r="G860" s="27" t="s">
        <v>160</v>
      </c>
      <c r="H860" s="27" t="s">
        <v>161</v>
      </c>
      <c r="I860" s="27" t="s">
        <v>142</v>
      </c>
      <c r="J860" s="27" t="s">
        <v>143</v>
      </c>
      <c r="K860" s="27" t="s">
        <v>269</v>
      </c>
      <c r="L860" s="27" t="s">
        <v>270</v>
      </c>
      <c r="M860" s="28"/>
      <c r="N860" s="28"/>
      <c r="O860" s="28"/>
    </row>
    <row r="861" spans="1:15">
      <c r="A861" t="s">
        <v>404</v>
      </c>
      <c r="B861" s="26" t="s">
        <v>407</v>
      </c>
      <c r="C861" s="26" t="s">
        <v>78</v>
      </c>
      <c r="D861" s="26" t="s">
        <v>79</v>
      </c>
      <c r="E861" s="27" t="s">
        <v>80</v>
      </c>
      <c r="F861" s="27" t="s">
        <v>81</v>
      </c>
      <c r="G861" s="27" t="s">
        <v>160</v>
      </c>
      <c r="H861" s="27" t="s">
        <v>161</v>
      </c>
      <c r="I861" s="27" t="s">
        <v>174</v>
      </c>
      <c r="J861" s="27" t="s">
        <v>175</v>
      </c>
      <c r="K861" s="27" t="s">
        <v>269</v>
      </c>
      <c r="L861" s="27" t="s">
        <v>270</v>
      </c>
      <c r="M861" s="28"/>
      <c r="N861" s="28"/>
      <c r="O861" s="28"/>
    </row>
    <row r="862" spans="1:15">
      <c r="A862" t="s">
        <v>404</v>
      </c>
      <c r="B862" s="26" t="s">
        <v>407</v>
      </c>
      <c r="C862" s="26" t="s">
        <v>78</v>
      </c>
      <c r="D862" s="26" t="s">
        <v>79</v>
      </c>
      <c r="E862" s="27" t="s">
        <v>80</v>
      </c>
      <c r="F862" s="27" t="s">
        <v>81</v>
      </c>
      <c r="G862" s="27" t="s">
        <v>160</v>
      </c>
      <c r="H862" s="27" t="s">
        <v>161</v>
      </c>
      <c r="I862" s="27" t="s">
        <v>253</v>
      </c>
      <c r="J862" s="27" t="s">
        <v>254</v>
      </c>
      <c r="K862" s="27" t="s">
        <v>269</v>
      </c>
      <c r="L862" s="27" t="s">
        <v>270</v>
      </c>
      <c r="M862" s="28"/>
      <c r="N862" s="28"/>
      <c r="O862" s="28"/>
    </row>
    <row r="863" spans="1:15">
      <c r="A863" t="s">
        <v>404</v>
      </c>
      <c r="B863" s="26" t="s">
        <v>407</v>
      </c>
      <c r="C863" s="26" t="s">
        <v>78</v>
      </c>
      <c r="D863" s="26" t="s">
        <v>79</v>
      </c>
      <c r="E863" s="27" t="s">
        <v>80</v>
      </c>
      <c r="F863" s="27" t="s">
        <v>81</v>
      </c>
      <c r="G863" s="27" t="s">
        <v>160</v>
      </c>
      <c r="H863" s="27" t="s">
        <v>161</v>
      </c>
      <c r="I863" s="27" t="s">
        <v>118</v>
      </c>
      <c r="J863" s="27" t="s">
        <v>119</v>
      </c>
      <c r="K863" s="27" t="s">
        <v>269</v>
      </c>
      <c r="L863" s="27" t="s">
        <v>270</v>
      </c>
      <c r="M863" s="28"/>
      <c r="N863" s="28"/>
      <c r="O863" s="28"/>
    </row>
    <row r="864" spans="1:15">
      <c r="A864" t="s">
        <v>404</v>
      </c>
      <c r="B864" s="26" t="s">
        <v>407</v>
      </c>
      <c r="C864" s="26" t="s">
        <v>78</v>
      </c>
      <c r="D864" s="26" t="s">
        <v>79</v>
      </c>
      <c r="E864" s="27" t="s">
        <v>80</v>
      </c>
      <c r="F864" s="27" t="s">
        <v>81</v>
      </c>
      <c r="G864" s="27" t="s">
        <v>160</v>
      </c>
      <c r="H864" s="27" t="s">
        <v>161</v>
      </c>
      <c r="I864" s="27" t="s">
        <v>255</v>
      </c>
      <c r="J864" s="27" t="s">
        <v>256</v>
      </c>
      <c r="K864" s="27" t="s">
        <v>269</v>
      </c>
      <c r="L864" s="27" t="s">
        <v>270</v>
      </c>
      <c r="M864" s="28"/>
      <c r="N864" s="28"/>
      <c r="O864" s="28"/>
    </row>
    <row r="865" spans="1:15">
      <c r="A865" t="s">
        <v>404</v>
      </c>
      <c r="B865" s="26" t="s">
        <v>407</v>
      </c>
      <c r="C865" s="26" t="s">
        <v>78</v>
      </c>
      <c r="D865" s="26" t="s">
        <v>79</v>
      </c>
      <c r="E865" s="27" t="s">
        <v>80</v>
      </c>
      <c r="F865" s="27" t="s">
        <v>81</v>
      </c>
      <c r="G865" s="27" t="s">
        <v>160</v>
      </c>
      <c r="H865" s="27" t="s">
        <v>161</v>
      </c>
      <c r="I865" s="27" t="s">
        <v>176</v>
      </c>
      <c r="J865" s="27" t="s">
        <v>177</v>
      </c>
      <c r="K865" s="27" t="s">
        <v>269</v>
      </c>
      <c r="L865" s="27" t="s">
        <v>270</v>
      </c>
      <c r="M865" s="28"/>
      <c r="N865" s="28"/>
      <c r="O865" s="28"/>
    </row>
    <row r="866" spans="1:15">
      <c r="A866" t="s">
        <v>404</v>
      </c>
      <c r="B866" s="26" t="s">
        <v>407</v>
      </c>
      <c r="C866" s="26" t="s">
        <v>78</v>
      </c>
      <c r="D866" s="26" t="s">
        <v>79</v>
      </c>
      <c r="E866" s="27" t="s">
        <v>80</v>
      </c>
      <c r="F866" s="27" t="s">
        <v>81</v>
      </c>
      <c r="G866" s="27" t="s">
        <v>160</v>
      </c>
      <c r="H866" s="27" t="s">
        <v>161</v>
      </c>
      <c r="I866" s="27" t="s">
        <v>263</v>
      </c>
      <c r="J866" s="27" t="s">
        <v>264</v>
      </c>
      <c r="K866" s="27" t="s">
        <v>269</v>
      </c>
      <c r="L866" s="27" t="s">
        <v>270</v>
      </c>
      <c r="M866" s="28"/>
      <c r="N866" s="28"/>
      <c r="O866" s="28"/>
    </row>
    <row r="867" spans="1:15">
      <c r="A867" t="s">
        <v>404</v>
      </c>
      <c r="B867" s="26" t="s">
        <v>407</v>
      </c>
      <c r="C867" s="26" t="s">
        <v>78</v>
      </c>
      <c r="D867" s="26" t="s">
        <v>79</v>
      </c>
      <c r="E867" s="27" t="s">
        <v>80</v>
      </c>
      <c r="F867" s="27" t="s">
        <v>81</v>
      </c>
      <c r="G867" s="27" t="s">
        <v>160</v>
      </c>
      <c r="H867" s="27" t="s">
        <v>161</v>
      </c>
      <c r="I867" s="27" t="s">
        <v>114</v>
      </c>
      <c r="J867" s="27" t="s">
        <v>115</v>
      </c>
      <c r="K867" s="27" t="s">
        <v>269</v>
      </c>
      <c r="L867" s="27" t="s">
        <v>270</v>
      </c>
      <c r="M867" s="28"/>
      <c r="N867" s="28"/>
      <c r="O867" s="28"/>
    </row>
    <row r="868" spans="1:15">
      <c r="A868" t="s">
        <v>404</v>
      </c>
      <c r="B868" s="26" t="s">
        <v>407</v>
      </c>
      <c r="C868" s="26" t="s">
        <v>78</v>
      </c>
      <c r="D868" s="26" t="s">
        <v>79</v>
      </c>
      <c r="E868" s="27" t="s">
        <v>80</v>
      </c>
      <c r="F868" s="27" t="s">
        <v>81</v>
      </c>
      <c r="G868" s="27" t="s">
        <v>160</v>
      </c>
      <c r="H868" s="27" t="s">
        <v>161</v>
      </c>
      <c r="I868" s="27" t="s">
        <v>280</v>
      </c>
      <c r="J868" s="27" t="s">
        <v>281</v>
      </c>
      <c r="K868" s="27" t="s">
        <v>269</v>
      </c>
      <c r="L868" s="27" t="s">
        <v>270</v>
      </c>
      <c r="M868" s="28"/>
      <c r="N868" s="28"/>
      <c r="O868" s="28"/>
    </row>
    <row r="869" spans="1:15">
      <c r="A869" t="s">
        <v>404</v>
      </c>
      <c r="B869" s="26" t="s">
        <v>407</v>
      </c>
      <c r="C869" s="26" t="s">
        <v>78</v>
      </c>
      <c r="D869" s="26" t="s">
        <v>79</v>
      </c>
      <c r="E869" s="27" t="s">
        <v>80</v>
      </c>
      <c r="F869" s="27" t="s">
        <v>81</v>
      </c>
      <c r="G869" s="27" t="s">
        <v>160</v>
      </c>
      <c r="H869" s="27" t="s">
        <v>161</v>
      </c>
      <c r="I869" s="27" t="s">
        <v>100</v>
      </c>
      <c r="J869" s="27" t="s">
        <v>101</v>
      </c>
      <c r="K869" s="27" t="s">
        <v>269</v>
      </c>
      <c r="L869" s="27" t="s">
        <v>270</v>
      </c>
      <c r="M869" s="28"/>
      <c r="N869" s="28"/>
      <c r="O869" s="28"/>
    </row>
    <row r="870" spans="1:15">
      <c r="A870" t="s">
        <v>404</v>
      </c>
      <c r="B870" s="26" t="s">
        <v>407</v>
      </c>
      <c r="C870" s="26" t="s">
        <v>78</v>
      </c>
      <c r="D870" s="26" t="s">
        <v>79</v>
      </c>
      <c r="E870" s="27" t="s">
        <v>80</v>
      </c>
      <c r="F870" s="27" t="s">
        <v>81</v>
      </c>
      <c r="G870" s="27" t="s">
        <v>160</v>
      </c>
      <c r="H870" s="27" t="s">
        <v>161</v>
      </c>
      <c r="I870" s="27" t="s">
        <v>282</v>
      </c>
      <c r="J870" s="27" t="s">
        <v>283</v>
      </c>
      <c r="K870" s="27" t="s">
        <v>269</v>
      </c>
      <c r="L870" s="27" t="s">
        <v>270</v>
      </c>
      <c r="M870" s="28"/>
      <c r="N870" s="28"/>
      <c r="O870" s="28"/>
    </row>
    <row r="871" spans="1:15">
      <c r="A871" t="s">
        <v>404</v>
      </c>
      <c r="B871" s="26" t="s">
        <v>407</v>
      </c>
      <c r="C871" s="26" t="s">
        <v>78</v>
      </c>
      <c r="D871" s="26" t="s">
        <v>79</v>
      </c>
      <c r="E871" s="27" t="s">
        <v>80</v>
      </c>
      <c r="F871" s="27" t="s">
        <v>81</v>
      </c>
      <c r="G871" s="27" t="s">
        <v>160</v>
      </c>
      <c r="H871" s="27" t="s">
        <v>161</v>
      </c>
      <c r="I871" s="27" t="s">
        <v>284</v>
      </c>
      <c r="J871" s="27" t="s">
        <v>285</v>
      </c>
      <c r="K871" s="27" t="s">
        <v>269</v>
      </c>
      <c r="L871" s="27" t="s">
        <v>270</v>
      </c>
      <c r="M871" s="28"/>
      <c r="N871" s="28"/>
      <c r="O871" s="28"/>
    </row>
    <row r="872" spans="1:15">
      <c r="A872" t="s">
        <v>404</v>
      </c>
      <c r="B872" s="26" t="s">
        <v>407</v>
      </c>
      <c r="C872" s="26" t="s">
        <v>78</v>
      </c>
      <c r="D872" s="26" t="s">
        <v>79</v>
      </c>
      <c r="E872" s="27" t="s">
        <v>80</v>
      </c>
      <c r="F872" s="27" t="s">
        <v>81</v>
      </c>
      <c r="G872" s="29">
        <v>31</v>
      </c>
      <c r="H872" s="27" t="s">
        <v>161</v>
      </c>
      <c r="I872" s="29">
        <v>3832</v>
      </c>
      <c r="J872" s="27" t="s">
        <v>364</v>
      </c>
      <c r="K872" s="29" t="s">
        <v>269</v>
      </c>
      <c r="L872" s="27" t="s">
        <v>270</v>
      </c>
      <c r="M872" s="28"/>
      <c r="N872" s="28"/>
      <c r="O872" s="28"/>
    </row>
    <row r="873" spans="1:15">
      <c r="A873" t="s">
        <v>404</v>
      </c>
      <c r="B873" s="26" t="s">
        <v>407</v>
      </c>
      <c r="C873" s="26" t="s">
        <v>78</v>
      </c>
      <c r="D873" s="26" t="s">
        <v>79</v>
      </c>
      <c r="E873" s="27" t="s">
        <v>80</v>
      </c>
      <c r="F873" s="27" t="s">
        <v>81</v>
      </c>
      <c r="G873" s="27" t="s">
        <v>160</v>
      </c>
      <c r="H873" s="27" t="s">
        <v>161</v>
      </c>
      <c r="I873" s="27" t="s">
        <v>286</v>
      </c>
      <c r="J873" s="27" t="s">
        <v>287</v>
      </c>
      <c r="K873" s="27" t="s">
        <v>269</v>
      </c>
      <c r="L873" s="27" t="s">
        <v>270</v>
      </c>
      <c r="M873" s="28"/>
      <c r="N873" s="28"/>
      <c r="O873" s="28"/>
    </row>
    <row r="874" spans="1:15">
      <c r="A874" t="s">
        <v>404</v>
      </c>
      <c r="B874" s="26" t="s">
        <v>407</v>
      </c>
      <c r="C874" s="26" t="s">
        <v>78</v>
      </c>
      <c r="D874" s="26" t="s">
        <v>79</v>
      </c>
      <c r="E874" s="27" t="s">
        <v>80</v>
      </c>
      <c r="F874" s="27" t="s">
        <v>81</v>
      </c>
      <c r="G874" s="27" t="s">
        <v>160</v>
      </c>
      <c r="H874" s="27" t="s">
        <v>161</v>
      </c>
      <c r="I874" s="27" t="s">
        <v>288</v>
      </c>
      <c r="J874" s="27" t="s">
        <v>289</v>
      </c>
      <c r="K874" s="27" t="s">
        <v>269</v>
      </c>
      <c r="L874" s="27" t="s">
        <v>270</v>
      </c>
      <c r="M874" s="28"/>
      <c r="N874" s="28"/>
      <c r="O874" s="28"/>
    </row>
    <row r="875" spans="1:15">
      <c r="A875" t="s">
        <v>404</v>
      </c>
      <c r="B875" s="26" t="s">
        <v>407</v>
      </c>
      <c r="C875" s="26" t="s">
        <v>78</v>
      </c>
      <c r="D875" s="26" t="s">
        <v>79</v>
      </c>
      <c r="E875" s="27" t="s">
        <v>80</v>
      </c>
      <c r="F875" s="27" t="s">
        <v>81</v>
      </c>
      <c r="G875" s="27" t="s">
        <v>160</v>
      </c>
      <c r="H875" s="27" t="s">
        <v>161</v>
      </c>
      <c r="I875" s="27" t="s">
        <v>290</v>
      </c>
      <c r="J875" s="27" t="s">
        <v>291</v>
      </c>
      <c r="K875" s="27" t="s">
        <v>269</v>
      </c>
      <c r="L875" s="27" t="s">
        <v>270</v>
      </c>
      <c r="M875" s="28"/>
      <c r="N875" s="28"/>
      <c r="O875" s="28"/>
    </row>
    <row r="876" spans="1:15">
      <c r="A876" t="s">
        <v>404</v>
      </c>
      <c r="B876" s="26" t="s">
        <v>407</v>
      </c>
      <c r="C876" s="26" t="s">
        <v>78</v>
      </c>
      <c r="D876" s="26" t="s">
        <v>79</v>
      </c>
      <c r="E876" s="27" t="s">
        <v>80</v>
      </c>
      <c r="F876" s="27" t="s">
        <v>81</v>
      </c>
      <c r="G876" s="27" t="s">
        <v>160</v>
      </c>
      <c r="H876" s="27" t="s">
        <v>161</v>
      </c>
      <c r="I876" s="27" t="s">
        <v>292</v>
      </c>
      <c r="J876" s="27" t="s">
        <v>293</v>
      </c>
      <c r="K876" s="27" t="s">
        <v>269</v>
      </c>
      <c r="L876" s="27" t="s">
        <v>270</v>
      </c>
      <c r="M876" s="28"/>
      <c r="N876" s="28"/>
      <c r="O876" s="28"/>
    </row>
    <row r="877" spans="1:15">
      <c r="A877" t="s">
        <v>404</v>
      </c>
      <c r="B877" s="26" t="s">
        <v>407</v>
      </c>
      <c r="C877" s="26" t="s">
        <v>78</v>
      </c>
      <c r="D877" s="26" t="s">
        <v>79</v>
      </c>
      <c r="E877" s="27" t="s">
        <v>80</v>
      </c>
      <c r="F877" s="27" t="s">
        <v>81</v>
      </c>
      <c r="G877" s="27" t="s">
        <v>160</v>
      </c>
      <c r="H877" s="27" t="s">
        <v>161</v>
      </c>
      <c r="I877" s="27" t="s">
        <v>294</v>
      </c>
      <c r="J877" s="27" t="s">
        <v>295</v>
      </c>
      <c r="K877" s="27" t="s">
        <v>269</v>
      </c>
      <c r="L877" s="27" t="s">
        <v>270</v>
      </c>
      <c r="M877" s="28"/>
      <c r="N877" s="28"/>
      <c r="O877" s="28"/>
    </row>
    <row r="878" spans="1:15">
      <c r="A878" t="s">
        <v>404</v>
      </c>
      <c r="B878" s="26" t="s">
        <v>407</v>
      </c>
      <c r="C878" s="26" t="s">
        <v>78</v>
      </c>
      <c r="D878" s="26" t="s">
        <v>79</v>
      </c>
      <c r="E878" s="27" t="s">
        <v>80</v>
      </c>
      <c r="F878" s="27" t="s">
        <v>81</v>
      </c>
      <c r="G878" s="27" t="s">
        <v>160</v>
      </c>
      <c r="H878" s="27" t="s">
        <v>161</v>
      </c>
      <c r="I878" s="27" t="s">
        <v>237</v>
      </c>
      <c r="J878" s="27" t="s">
        <v>238</v>
      </c>
      <c r="K878" s="27" t="s">
        <v>269</v>
      </c>
      <c r="L878" s="27" t="s">
        <v>270</v>
      </c>
      <c r="M878" s="28"/>
      <c r="N878" s="28"/>
      <c r="O878" s="28"/>
    </row>
    <row r="879" spans="1:15">
      <c r="A879" t="s">
        <v>404</v>
      </c>
      <c r="B879" s="26" t="s">
        <v>407</v>
      </c>
      <c r="C879" s="26" t="s">
        <v>78</v>
      </c>
      <c r="D879" s="26" t="s">
        <v>79</v>
      </c>
      <c r="E879" s="27" t="s">
        <v>80</v>
      </c>
      <c r="F879" s="27" t="s">
        <v>81</v>
      </c>
      <c r="G879" s="27" t="s">
        <v>160</v>
      </c>
      <c r="H879" s="27" t="s">
        <v>161</v>
      </c>
      <c r="I879" s="27" t="s">
        <v>207</v>
      </c>
      <c r="J879" s="27" t="s">
        <v>208</v>
      </c>
      <c r="K879" s="27" t="s">
        <v>269</v>
      </c>
      <c r="L879" s="27" t="s">
        <v>270</v>
      </c>
      <c r="M879" s="28"/>
      <c r="N879" s="28"/>
      <c r="O879" s="28"/>
    </row>
    <row r="880" spans="1:15">
      <c r="A880" t="s">
        <v>404</v>
      </c>
      <c r="B880" s="26" t="s">
        <v>407</v>
      </c>
      <c r="C880" s="26" t="s">
        <v>78</v>
      </c>
      <c r="D880" s="26" t="s">
        <v>79</v>
      </c>
      <c r="E880" s="27" t="s">
        <v>80</v>
      </c>
      <c r="F880" s="27" t="s">
        <v>81</v>
      </c>
      <c r="G880" s="27" t="s">
        <v>160</v>
      </c>
      <c r="H880" s="27" t="s">
        <v>161</v>
      </c>
      <c r="I880" s="27" t="s">
        <v>296</v>
      </c>
      <c r="J880" s="27" t="s">
        <v>297</v>
      </c>
      <c r="K880" s="27" t="s">
        <v>269</v>
      </c>
      <c r="L880" s="27" t="s">
        <v>270</v>
      </c>
      <c r="M880" s="28"/>
      <c r="N880" s="28"/>
      <c r="O880" s="28"/>
    </row>
    <row r="881" spans="1:15">
      <c r="A881" t="s">
        <v>404</v>
      </c>
      <c r="B881" s="26" t="s">
        <v>407</v>
      </c>
      <c r="C881" s="26" t="s">
        <v>78</v>
      </c>
      <c r="D881" s="26" t="s">
        <v>79</v>
      </c>
      <c r="E881" s="27" t="s">
        <v>80</v>
      </c>
      <c r="F881" s="27" t="s">
        <v>81</v>
      </c>
      <c r="G881" s="27" t="s">
        <v>160</v>
      </c>
      <c r="H881" s="27" t="s">
        <v>161</v>
      </c>
      <c r="I881" s="27" t="s">
        <v>108</v>
      </c>
      <c r="J881" s="27" t="s">
        <v>109</v>
      </c>
      <c r="K881" s="27" t="s">
        <v>269</v>
      </c>
      <c r="L881" s="27" t="s">
        <v>270</v>
      </c>
      <c r="M881" s="28"/>
      <c r="N881" s="28"/>
      <c r="O881" s="28"/>
    </row>
    <row r="882" spans="1:15">
      <c r="A882" t="s">
        <v>404</v>
      </c>
      <c r="B882" s="26" t="s">
        <v>407</v>
      </c>
      <c r="C882" s="26" t="s">
        <v>78</v>
      </c>
      <c r="D882" s="26" t="s">
        <v>79</v>
      </c>
      <c r="E882" s="27" t="s">
        <v>80</v>
      </c>
      <c r="F882" s="27" t="s">
        <v>81</v>
      </c>
      <c r="G882" s="27" t="s">
        <v>160</v>
      </c>
      <c r="H882" s="27" t="s">
        <v>161</v>
      </c>
      <c r="I882" s="27" t="s">
        <v>298</v>
      </c>
      <c r="J882" s="27" t="s">
        <v>299</v>
      </c>
      <c r="K882" s="27" t="s">
        <v>269</v>
      </c>
      <c r="L882" s="27" t="s">
        <v>270</v>
      </c>
      <c r="M882" s="28"/>
      <c r="N882" s="28"/>
      <c r="O882" s="28"/>
    </row>
    <row r="883" spans="1:15">
      <c r="A883" t="s">
        <v>404</v>
      </c>
      <c r="B883" s="26" t="s">
        <v>407</v>
      </c>
      <c r="C883" s="26" t="s">
        <v>78</v>
      </c>
      <c r="D883" s="26" t="s">
        <v>79</v>
      </c>
      <c r="E883" s="27" t="s">
        <v>80</v>
      </c>
      <c r="F883" s="27" t="s">
        <v>81</v>
      </c>
      <c r="G883" s="27" t="s">
        <v>160</v>
      </c>
      <c r="H883" s="27" t="s">
        <v>161</v>
      </c>
      <c r="I883" s="27" t="s">
        <v>300</v>
      </c>
      <c r="J883" s="27" t="s">
        <v>301</v>
      </c>
      <c r="K883" s="27" t="s">
        <v>269</v>
      </c>
      <c r="L883" s="27" t="s">
        <v>270</v>
      </c>
      <c r="M883" s="28"/>
      <c r="N883" s="28"/>
      <c r="O883" s="28"/>
    </row>
    <row r="884" spans="1:15">
      <c r="A884" t="s">
        <v>404</v>
      </c>
      <c r="B884" s="26" t="s">
        <v>407</v>
      </c>
      <c r="C884" s="26" t="s">
        <v>78</v>
      </c>
      <c r="D884" s="26" t="s">
        <v>79</v>
      </c>
      <c r="E884" s="27" t="s">
        <v>80</v>
      </c>
      <c r="F884" s="27" t="s">
        <v>81</v>
      </c>
      <c r="G884" s="27" t="s">
        <v>160</v>
      </c>
      <c r="H884" s="27" t="s">
        <v>161</v>
      </c>
      <c r="I884" s="27" t="s">
        <v>168</v>
      </c>
      <c r="J884" s="27" t="s">
        <v>169</v>
      </c>
      <c r="K884" s="27" t="s">
        <v>269</v>
      </c>
      <c r="L884" s="27" t="s">
        <v>270</v>
      </c>
      <c r="M884" s="28"/>
      <c r="N884" s="28"/>
      <c r="O884" s="28"/>
    </row>
    <row r="885" spans="1:15">
      <c r="A885" t="s">
        <v>404</v>
      </c>
      <c r="B885" s="26" t="s">
        <v>407</v>
      </c>
      <c r="C885" s="26" t="s">
        <v>78</v>
      </c>
      <c r="D885" s="26" t="s">
        <v>79</v>
      </c>
      <c r="E885" s="27" t="s">
        <v>80</v>
      </c>
      <c r="F885" s="27" t="s">
        <v>81</v>
      </c>
      <c r="G885" s="27" t="s">
        <v>160</v>
      </c>
      <c r="H885" s="27" t="s">
        <v>161</v>
      </c>
      <c r="I885" s="27" t="s">
        <v>191</v>
      </c>
      <c r="J885" s="27" t="s">
        <v>192</v>
      </c>
      <c r="K885" s="27" t="s">
        <v>269</v>
      </c>
      <c r="L885" s="27" t="s">
        <v>270</v>
      </c>
      <c r="M885" s="28"/>
      <c r="N885" s="28"/>
      <c r="O885" s="28"/>
    </row>
    <row r="886" spans="1:15">
      <c r="A886" t="s">
        <v>404</v>
      </c>
      <c r="B886" s="26" t="s">
        <v>407</v>
      </c>
      <c r="C886" s="26" t="s">
        <v>78</v>
      </c>
      <c r="D886" s="26" t="s">
        <v>79</v>
      </c>
      <c r="E886" s="27" t="s">
        <v>80</v>
      </c>
      <c r="F886" s="27" t="s">
        <v>81</v>
      </c>
      <c r="G886" s="27" t="s">
        <v>160</v>
      </c>
      <c r="H886" s="27" t="s">
        <v>161</v>
      </c>
      <c r="I886" s="27" t="s">
        <v>217</v>
      </c>
      <c r="J886" s="27" t="s">
        <v>218</v>
      </c>
      <c r="K886" s="27" t="s">
        <v>269</v>
      </c>
      <c r="L886" s="27" t="s">
        <v>270</v>
      </c>
      <c r="M886" s="28"/>
      <c r="N886" s="28"/>
      <c r="O886" s="28"/>
    </row>
    <row r="887" spans="1:15">
      <c r="A887" t="s">
        <v>404</v>
      </c>
      <c r="B887" s="26" t="s">
        <v>407</v>
      </c>
      <c r="C887" s="26" t="s">
        <v>78</v>
      </c>
      <c r="D887" s="26" t="s">
        <v>79</v>
      </c>
      <c r="E887" s="27" t="s">
        <v>80</v>
      </c>
      <c r="F887" s="27" t="s">
        <v>81</v>
      </c>
      <c r="G887" s="27" t="s">
        <v>160</v>
      </c>
      <c r="H887" s="27" t="s">
        <v>161</v>
      </c>
      <c r="I887" s="27" t="s">
        <v>203</v>
      </c>
      <c r="J887" s="27" t="s">
        <v>204</v>
      </c>
      <c r="K887" s="27" t="s">
        <v>269</v>
      </c>
      <c r="L887" s="27" t="s">
        <v>270</v>
      </c>
      <c r="M887" s="28"/>
      <c r="N887" s="28"/>
      <c r="O887" s="28"/>
    </row>
    <row r="888" spans="1:15">
      <c r="A888" t="s">
        <v>404</v>
      </c>
      <c r="B888" s="26" t="s">
        <v>407</v>
      </c>
      <c r="C888" s="26" t="s">
        <v>78</v>
      </c>
      <c r="D888" s="26" t="s">
        <v>79</v>
      </c>
      <c r="E888" s="27" t="s">
        <v>80</v>
      </c>
      <c r="F888" s="27" t="s">
        <v>81</v>
      </c>
      <c r="G888" s="27" t="s">
        <v>160</v>
      </c>
      <c r="H888" s="27" t="s">
        <v>161</v>
      </c>
      <c r="I888" s="27" t="s">
        <v>211</v>
      </c>
      <c r="J888" s="27" t="s">
        <v>212</v>
      </c>
      <c r="K888" s="27" t="s">
        <v>269</v>
      </c>
      <c r="L888" s="27" t="s">
        <v>270</v>
      </c>
      <c r="M888" s="28"/>
      <c r="N888" s="28"/>
      <c r="O888" s="28"/>
    </row>
    <row r="889" spans="1:15">
      <c r="A889" t="s">
        <v>404</v>
      </c>
      <c r="B889" s="26" t="s">
        <v>407</v>
      </c>
      <c r="C889" s="26" t="s">
        <v>78</v>
      </c>
      <c r="D889" s="26" t="s">
        <v>79</v>
      </c>
      <c r="E889" s="27" t="s">
        <v>80</v>
      </c>
      <c r="F889" s="27" t="s">
        <v>81</v>
      </c>
      <c r="G889" s="27" t="s">
        <v>160</v>
      </c>
      <c r="H889" s="27" t="s">
        <v>161</v>
      </c>
      <c r="I889" s="27" t="s">
        <v>302</v>
      </c>
      <c r="J889" s="27" t="s">
        <v>303</v>
      </c>
      <c r="K889" s="27" t="s">
        <v>269</v>
      </c>
      <c r="L889" s="27" t="s">
        <v>270</v>
      </c>
      <c r="M889" s="28"/>
      <c r="N889" s="28"/>
      <c r="O889" s="28"/>
    </row>
    <row r="890" spans="1:15">
      <c r="A890" t="s">
        <v>404</v>
      </c>
      <c r="B890" s="26" t="s">
        <v>407</v>
      </c>
      <c r="C890" s="26" t="s">
        <v>78</v>
      </c>
      <c r="D890" s="26" t="s">
        <v>79</v>
      </c>
      <c r="E890" s="27" t="s">
        <v>80</v>
      </c>
      <c r="F890" s="27" t="s">
        <v>81</v>
      </c>
      <c r="G890" s="27" t="s">
        <v>160</v>
      </c>
      <c r="H890" s="27" t="s">
        <v>161</v>
      </c>
      <c r="I890" s="27" t="s">
        <v>239</v>
      </c>
      <c r="J890" s="27" t="s">
        <v>240</v>
      </c>
      <c r="K890" s="27" t="s">
        <v>269</v>
      </c>
      <c r="L890" s="27" t="s">
        <v>270</v>
      </c>
      <c r="M890" s="28"/>
      <c r="N890" s="28"/>
      <c r="O890" s="28"/>
    </row>
    <row r="891" spans="1:15">
      <c r="A891" t="s">
        <v>404</v>
      </c>
      <c r="B891" s="26" t="s">
        <v>407</v>
      </c>
      <c r="C891" s="26" t="s">
        <v>78</v>
      </c>
      <c r="D891" s="26" t="s">
        <v>79</v>
      </c>
      <c r="E891" s="27" t="s">
        <v>80</v>
      </c>
      <c r="F891" s="27" t="s">
        <v>81</v>
      </c>
      <c r="G891" s="27" t="s">
        <v>160</v>
      </c>
      <c r="H891" s="27" t="s">
        <v>161</v>
      </c>
      <c r="I891" s="27" t="s">
        <v>304</v>
      </c>
      <c r="J891" s="27" t="s">
        <v>305</v>
      </c>
      <c r="K891" s="27" t="s">
        <v>269</v>
      </c>
      <c r="L891" s="27" t="s">
        <v>270</v>
      </c>
      <c r="M891" s="28"/>
      <c r="N891" s="28"/>
      <c r="O891" s="28"/>
    </row>
    <row r="892" spans="1:15">
      <c r="A892" t="s">
        <v>404</v>
      </c>
      <c r="B892" s="26" t="s">
        <v>407</v>
      </c>
      <c r="C892" s="26" t="s">
        <v>78</v>
      </c>
      <c r="D892" s="26" t="s">
        <v>79</v>
      </c>
      <c r="E892" s="27" t="s">
        <v>80</v>
      </c>
      <c r="F892" s="27" t="s">
        <v>81</v>
      </c>
      <c r="G892" s="27" t="s">
        <v>160</v>
      </c>
      <c r="H892" s="27" t="s">
        <v>161</v>
      </c>
      <c r="I892" s="27" t="s">
        <v>193</v>
      </c>
      <c r="J892" s="27" t="s">
        <v>194</v>
      </c>
      <c r="K892" s="27" t="s">
        <v>269</v>
      </c>
      <c r="L892" s="27" t="s">
        <v>270</v>
      </c>
      <c r="M892" s="28"/>
      <c r="N892" s="28"/>
      <c r="O892" s="28"/>
    </row>
    <row r="893" spans="1:15">
      <c r="A893" t="s">
        <v>404</v>
      </c>
      <c r="B893" s="26" t="s">
        <v>407</v>
      </c>
      <c r="C893" s="26" t="s">
        <v>78</v>
      </c>
      <c r="D893" s="26" t="s">
        <v>79</v>
      </c>
      <c r="E893" s="27" t="s">
        <v>80</v>
      </c>
      <c r="F893" s="27" t="s">
        <v>81</v>
      </c>
      <c r="G893" s="27" t="s">
        <v>160</v>
      </c>
      <c r="H893" s="27" t="s">
        <v>161</v>
      </c>
      <c r="I893" s="27" t="s">
        <v>259</v>
      </c>
      <c r="J893" s="27" t="s">
        <v>260</v>
      </c>
      <c r="K893" s="27" t="s">
        <v>269</v>
      </c>
      <c r="L893" s="27" t="s">
        <v>270</v>
      </c>
      <c r="M893" s="28"/>
      <c r="N893" s="28"/>
      <c r="O893" s="28"/>
    </row>
    <row r="894" spans="1:15">
      <c r="A894" t="s">
        <v>404</v>
      </c>
      <c r="B894" s="26" t="s">
        <v>407</v>
      </c>
      <c r="C894" s="26" t="s">
        <v>78</v>
      </c>
      <c r="D894" s="26" t="s">
        <v>79</v>
      </c>
      <c r="E894" s="27" t="s">
        <v>80</v>
      </c>
      <c r="F894" s="27" t="s">
        <v>81</v>
      </c>
      <c r="G894" s="27" t="s">
        <v>160</v>
      </c>
      <c r="H894" s="27" t="s">
        <v>161</v>
      </c>
      <c r="I894" s="27" t="s">
        <v>306</v>
      </c>
      <c r="J894" s="27" t="s">
        <v>307</v>
      </c>
      <c r="K894" s="27" t="s">
        <v>269</v>
      </c>
      <c r="L894" s="27" t="s">
        <v>270</v>
      </c>
      <c r="M894" s="28"/>
      <c r="N894" s="28"/>
      <c r="O894" s="28"/>
    </row>
    <row r="895" spans="1:15">
      <c r="A895" t="s">
        <v>404</v>
      </c>
      <c r="B895" s="26" t="s">
        <v>407</v>
      </c>
      <c r="C895" s="26" t="s">
        <v>78</v>
      </c>
      <c r="D895" s="26" t="s">
        <v>79</v>
      </c>
      <c r="E895" s="27" t="s">
        <v>80</v>
      </c>
      <c r="F895" s="27" t="s">
        <v>81</v>
      </c>
      <c r="G895" s="27" t="s">
        <v>160</v>
      </c>
      <c r="H895" s="27" t="s">
        <v>161</v>
      </c>
      <c r="I895" s="27" t="s">
        <v>308</v>
      </c>
      <c r="J895" s="27" t="s">
        <v>309</v>
      </c>
      <c r="K895" s="27" t="s">
        <v>269</v>
      </c>
      <c r="L895" s="27" t="s">
        <v>270</v>
      </c>
      <c r="M895" s="28"/>
      <c r="N895" s="28"/>
      <c r="O895" s="28"/>
    </row>
    <row r="896" spans="1:15">
      <c r="A896" t="s">
        <v>404</v>
      </c>
      <c r="B896" s="26" t="s">
        <v>407</v>
      </c>
      <c r="C896" s="26" t="s">
        <v>78</v>
      </c>
      <c r="D896" s="26" t="s">
        <v>79</v>
      </c>
      <c r="E896" s="27" t="s">
        <v>80</v>
      </c>
      <c r="F896" s="27" t="s">
        <v>81</v>
      </c>
      <c r="G896" s="27" t="s">
        <v>160</v>
      </c>
      <c r="H896" s="27" t="s">
        <v>161</v>
      </c>
      <c r="I896" s="27" t="s">
        <v>195</v>
      </c>
      <c r="J896" s="27" t="s">
        <v>196</v>
      </c>
      <c r="K896" s="27" t="s">
        <v>269</v>
      </c>
      <c r="L896" s="27" t="s">
        <v>270</v>
      </c>
      <c r="M896" s="28"/>
      <c r="N896" s="28"/>
      <c r="O896" s="28"/>
    </row>
    <row r="897" spans="1:15">
      <c r="A897" t="s">
        <v>404</v>
      </c>
      <c r="B897" s="26" t="s">
        <v>407</v>
      </c>
      <c r="C897" s="26" t="s">
        <v>78</v>
      </c>
      <c r="D897" s="26" t="s">
        <v>79</v>
      </c>
      <c r="E897" s="27" t="s">
        <v>80</v>
      </c>
      <c r="F897" s="27" t="s">
        <v>81</v>
      </c>
      <c r="G897" s="27" t="s">
        <v>160</v>
      </c>
      <c r="H897" s="27" t="s">
        <v>161</v>
      </c>
      <c r="I897" s="27" t="s">
        <v>310</v>
      </c>
      <c r="J897" s="27" t="s">
        <v>311</v>
      </c>
      <c r="K897" s="27" t="s">
        <v>269</v>
      </c>
      <c r="L897" s="27" t="s">
        <v>270</v>
      </c>
      <c r="M897" s="28"/>
      <c r="N897" s="28"/>
      <c r="O897" s="28"/>
    </row>
    <row r="898" spans="1:15">
      <c r="A898" t="s">
        <v>404</v>
      </c>
      <c r="B898" s="26" t="s">
        <v>407</v>
      </c>
      <c r="C898" s="26" t="s">
        <v>78</v>
      </c>
      <c r="D898" s="26" t="s">
        <v>79</v>
      </c>
      <c r="E898" s="27" t="s">
        <v>80</v>
      </c>
      <c r="F898" s="27" t="s">
        <v>81</v>
      </c>
      <c r="G898" s="27" t="s">
        <v>160</v>
      </c>
      <c r="H898" s="27" t="s">
        <v>161</v>
      </c>
      <c r="I898" s="27" t="s">
        <v>223</v>
      </c>
      <c r="J898" s="27" t="s">
        <v>224</v>
      </c>
      <c r="K898" s="27" t="s">
        <v>269</v>
      </c>
      <c r="L898" s="27" t="s">
        <v>270</v>
      </c>
      <c r="M898" s="28"/>
      <c r="N898" s="28"/>
      <c r="O898" s="28"/>
    </row>
    <row r="899" spans="1:15">
      <c r="A899" t="s">
        <v>404</v>
      </c>
      <c r="B899" s="26" t="s">
        <v>407</v>
      </c>
      <c r="C899" s="26" t="s">
        <v>78</v>
      </c>
      <c r="D899" s="26" t="s">
        <v>79</v>
      </c>
      <c r="E899" s="27" t="s">
        <v>80</v>
      </c>
      <c r="F899" s="27" t="s">
        <v>81</v>
      </c>
      <c r="G899" s="27" t="s">
        <v>160</v>
      </c>
      <c r="H899" s="27" t="s">
        <v>161</v>
      </c>
      <c r="I899" s="27" t="s">
        <v>312</v>
      </c>
      <c r="J899" s="27" t="s">
        <v>313</v>
      </c>
      <c r="K899" s="27" t="s">
        <v>269</v>
      </c>
      <c r="L899" s="27" t="s">
        <v>270</v>
      </c>
      <c r="M899" s="28"/>
      <c r="N899" s="28"/>
      <c r="O899" s="28"/>
    </row>
    <row r="900" spans="1:15">
      <c r="A900" t="s">
        <v>404</v>
      </c>
      <c r="B900" s="26" t="s">
        <v>407</v>
      </c>
      <c r="C900" s="26" t="s">
        <v>78</v>
      </c>
      <c r="D900" s="26" t="s">
        <v>79</v>
      </c>
      <c r="E900" s="27" t="s">
        <v>80</v>
      </c>
      <c r="F900" s="27" t="s">
        <v>81</v>
      </c>
      <c r="G900" s="27" t="s">
        <v>160</v>
      </c>
      <c r="H900" s="27" t="s">
        <v>161</v>
      </c>
      <c r="I900" s="27" t="s">
        <v>221</v>
      </c>
      <c r="J900" s="27" t="s">
        <v>222</v>
      </c>
      <c r="K900" s="27" t="s">
        <v>269</v>
      </c>
      <c r="L900" s="27" t="s">
        <v>270</v>
      </c>
      <c r="M900" s="28"/>
      <c r="N900" s="28"/>
      <c r="O900" s="28"/>
    </row>
    <row r="901" spans="1:15">
      <c r="A901" t="s">
        <v>404</v>
      </c>
      <c r="B901" s="26" t="s">
        <v>407</v>
      </c>
      <c r="C901" s="26" t="s">
        <v>78</v>
      </c>
      <c r="D901" s="26" t="s">
        <v>79</v>
      </c>
      <c r="E901" s="27" t="s">
        <v>80</v>
      </c>
      <c r="F901" s="27" t="s">
        <v>81</v>
      </c>
      <c r="G901" s="27" t="s">
        <v>160</v>
      </c>
      <c r="H901" s="27" t="s">
        <v>161</v>
      </c>
      <c r="I901" s="27" t="s">
        <v>261</v>
      </c>
      <c r="J901" s="27" t="s">
        <v>262</v>
      </c>
      <c r="K901" s="27" t="s">
        <v>269</v>
      </c>
      <c r="L901" s="27" t="s">
        <v>270</v>
      </c>
      <c r="M901" s="28"/>
      <c r="N901" s="28"/>
      <c r="O901" s="28"/>
    </row>
    <row r="902" spans="1:15">
      <c r="A902" t="s">
        <v>404</v>
      </c>
      <c r="B902" s="26" t="s">
        <v>407</v>
      </c>
      <c r="C902" s="26" t="s">
        <v>78</v>
      </c>
      <c r="D902" s="26" t="s">
        <v>79</v>
      </c>
      <c r="E902" s="27" t="s">
        <v>80</v>
      </c>
      <c r="F902" s="27" t="s">
        <v>81</v>
      </c>
      <c r="G902" s="27" t="s">
        <v>160</v>
      </c>
      <c r="H902" s="27" t="s">
        <v>161</v>
      </c>
      <c r="I902" s="27" t="s">
        <v>251</v>
      </c>
      <c r="J902" s="27" t="s">
        <v>252</v>
      </c>
      <c r="K902" s="27" t="s">
        <v>269</v>
      </c>
      <c r="L902" s="27" t="s">
        <v>270</v>
      </c>
      <c r="M902" s="28"/>
      <c r="N902" s="28"/>
      <c r="O902" s="28"/>
    </row>
    <row r="903" spans="1:15">
      <c r="A903" t="s">
        <v>404</v>
      </c>
      <c r="B903" s="26" t="s">
        <v>407</v>
      </c>
      <c r="C903" s="26" t="s">
        <v>78</v>
      </c>
      <c r="D903" s="26" t="s">
        <v>79</v>
      </c>
      <c r="E903" s="27" t="s">
        <v>80</v>
      </c>
      <c r="F903" s="27" t="s">
        <v>81</v>
      </c>
      <c r="G903" s="27" t="s">
        <v>160</v>
      </c>
      <c r="H903" s="27" t="s">
        <v>161</v>
      </c>
      <c r="I903" s="27" t="s">
        <v>314</v>
      </c>
      <c r="J903" s="27" t="s">
        <v>315</v>
      </c>
      <c r="K903" s="27" t="s">
        <v>269</v>
      </c>
      <c r="L903" s="27" t="s">
        <v>270</v>
      </c>
      <c r="M903" s="28"/>
      <c r="N903" s="28"/>
      <c r="O903" s="28"/>
    </row>
    <row r="904" spans="1:15">
      <c r="A904" t="s">
        <v>404</v>
      </c>
      <c r="B904" s="26" t="s">
        <v>407</v>
      </c>
      <c r="C904" s="26" t="s">
        <v>78</v>
      </c>
      <c r="D904" s="26" t="s">
        <v>79</v>
      </c>
      <c r="E904" s="27" t="s">
        <v>80</v>
      </c>
      <c r="F904" s="27" t="s">
        <v>81</v>
      </c>
      <c r="G904" s="27" t="s">
        <v>170</v>
      </c>
      <c r="H904" s="27" t="s">
        <v>171</v>
      </c>
      <c r="I904" s="27" t="s">
        <v>84</v>
      </c>
      <c r="J904" s="27" t="s">
        <v>85</v>
      </c>
      <c r="K904" s="27" t="s">
        <v>269</v>
      </c>
      <c r="L904" s="27" t="s">
        <v>270</v>
      </c>
      <c r="M904" s="28"/>
      <c r="N904" s="28"/>
      <c r="O904" s="28"/>
    </row>
    <row r="905" spans="1:15">
      <c r="A905" t="s">
        <v>404</v>
      </c>
      <c r="B905" s="26" t="s">
        <v>407</v>
      </c>
      <c r="C905" s="26" t="s">
        <v>78</v>
      </c>
      <c r="D905" s="26" t="s">
        <v>79</v>
      </c>
      <c r="E905" s="27" t="s">
        <v>80</v>
      </c>
      <c r="F905" s="27" t="s">
        <v>81</v>
      </c>
      <c r="G905" s="27" t="s">
        <v>170</v>
      </c>
      <c r="H905" s="27" t="s">
        <v>171</v>
      </c>
      <c r="I905" s="27" t="s">
        <v>271</v>
      </c>
      <c r="J905" s="27" t="s">
        <v>272</v>
      </c>
      <c r="K905" s="27" t="s">
        <v>269</v>
      </c>
      <c r="L905" s="27" t="s">
        <v>270</v>
      </c>
      <c r="M905" s="28"/>
      <c r="N905" s="28"/>
      <c r="O905" s="28"/>
    </row>
    <row r="906" spans="1:15">
      <c r="A906" t="s">
        <v>404</v>
      </c>
      <c r="B906" s="26" t="s">
        <v>407</v>
      </c>
      <c r="C906" s="26" t="s">
        <v>78</v>
      </c>
      <c r="D906" s="26" t="s">
        <v>79</v>
      </c>
      <c r="E906" s="27" t="s">
        <v>80</v>
      </c>
      <c r="F906" s="27" t="s">
        <v>81</v>
      </c>
      <c r="G906" s="27" t="s">
        <v>170</v>
      </c>
      <c r="H906" s="27" t="s">
        <v>171</v>
      </c>
      <c r="I906" s="27" t="s">
        <v>231</v>
      </c>
      <c r="J906" s="27" t="s">
        <v>232</v>
      </c>
      <c r="K906" s="27" t="s">
        <v>269</v>
      </c>
      <c r="L906" s="27" t="s">
        <v>270</v>
      </c>
      <c r="M906" s="28"/>
      <c r="N906" s="28"/>
      <c r="O906" s="28"/>
    </row>
    <row r="907" spans="1:15">
      <c r="A907" t="s">
        <v>404</v>
      </c>
      <c r="B907" s="26" t="s">
        <v>407</v>
      </c>
      <c r="C907" s="26" t="s">
        <v>78</v>
      </c>
      <c r="D907" s="26" t="s">
        <v>79</v>
      </c>
      <c r="E907" s="27" t="s">
        <v>80</v>
      </c>
      <c r="F907" s="27" t="s">
        <v>81</v>
      </c>
      <c r="G907" s="27" t="s">
        <v>170</v>
      </c>
      <c r="H907" s="27" t="s">
        <v>171</v>
      </c>
      <c r="I907" s="27" t="s">
        <v>273</v>
      </c>
      <c r="J907" s="27" t="s">
        <v>274</v>
      </c>
      <c r="K907" s="27" t="s">
        <v>269</v>
      </c>
      <c r="L907" s="27" t="s">
        <v>270</v>
      </c>
      <c r="M907" s="28"/>
      <c r="N907" s="28"/>
      <c r="O907" s="28"/>
    </row>
    <row r="908" spans="1:15">
      <c r="A908" t="s">
        <v>404</v>
      </c>
      <c r="B908" s="26" t="s">
        <v>407</v>
      </c>
      <c r="C908" s="26" t="s">
        <v>78</v>
      </c>
      <c r="D908" s="26" t="s">
        <v>79</v>
      </c>
      <c r="E908" s="27" t="s">
        <v>80</v>
      </c>
      <c r="F908" s="27" t="s">
        <v>81</v>
      </c>
      <c r="G908" s="27" t="s">
        <v>170</v>
      </c>
      <c r="H908" s="27" t="s">
        <v>171</v>
      </c>
      <c r="I908" s="27" t="s">
        <v>88</v>
      </c>
      <c r="J908" s="27" t="s">
        <v>89</v>
      </c>
      <c r="K908" s="27" t="s">
        <v>269</v>
      </c>
      <c r="L908" s="27" t="s">
        <v>270</v>
      </c>
      <c r="M908" s="28"/>
      <c r="N908" s="28"/>
      <c r="O908" s="28"/>
    </row>
    <row r="909" spans="1:15">
      <c r="A909" t="s">
        <v>404</v>
      </c>
      <c r="B909" s="26" t="s">
        <v>407</v>
      </c>
      <c r="C909" s="26" t="s">
        <v>78</v>
      </c>
      <c r="D909" s="26" t="s">
        <v>79</v>
      </c>
      <c r="E909" s="27" t="s">
        <v>80</v>
      </c>
      <c r="F909" s="27" t="s">
        <v>81</v>
      </c>
      <c r="G909" s="27" t="s">
        <v>170</v>
      </c>
      <c r="H909" s="27" t="s">
        <v>171</v>
      </c>
      <c r="I909" s="27" t="s">
        <v>124</v>
      </c>
      <c r="J909" s="27" t="s">
        <v>125</v>
      </c>
      <c r="K909" s="27" t="s">
        <v>269</v>
      </c>
      <c r="L909" s="27" t="s">
        <v>270</v>
      </c>
      <c r="M909" s="28"/>
      <c r="N909" s="28"/>
      <c r="O909" s="28"/>
    </row>
    <row r="910" spans="1:15">
      <c r="A910" t="s">
        <v>404</v>
      </c>
      <c r="B910" s="26" t="s">
        <v>407</v>
      </c>
      <c r="C910" s="26" t="s">
        <v>78</v>
      </c>
      <c r="D910" s="26" t="s">
        <v>79</v>
      </c>
      <c r="E910" s="27" t="s">
        <v>80</v>
      </c>
      <c r="F910" s="27" t="s">
        <v>81</v>
      </c>
      <c r="G910" s="27" t="s">
        <v>170</v>
      </c>
      <c r="H910" s="27" t="s">
        <v>171</v>
      </c>
      <c r="I910" s="27" t="s">
        <v>90</v>
      </c>
      <c r="J910" s="27" t="s">
        <v>91</v>
      </c>
      <c r="K910" s="27" t="s">
        <v>269</v>
      </c>
      <c r="L910" s="27" t="s">
        <v>270</v>
      </c>
      <c r="M910" s="28"/>
      <c r="N910" s="28"/>
      <c r="O910" s="28"/>
    </row>
    <row r="911" spans="1:15">
      <c r="A911" t="s">
        <v>404</v>
      </c>
      <c r="B911" s="26" t="s">
        <v>407</v>
      </c>
      <c r="C911" s="26" t="s">
        <v>78</v>
      </c>
      <c r="D911" s="26" t="s">
        <v>79</v>
      </c>
      <c r="E911" s="27" t="s">
        <v>80</v>
      </c>
      <c r="F911" s="27" t="s">
        <v>81</v>
      </c>
      <c r="G911" s="27" t="s">
        <v>170</v>
      </c>
      <c r="H911" s="27" t="s">
        <v>171</v>
      </c>
      <c r="I911" s="27" t="s">
        <v>92</v>
      </c>
      <c r="J911" s="27" t="s">
        <v>93</v>
      </c>
      <c r="K911" s="27" t="s">
        <v>269</v>
      </c>
      <c r="L911" s="27" t="s">
        <v>270</v>
      </c>
      <c r="M911" s="28"/>
      <c r="N911" s="28"/>
      <c r="O911" s="28"/>
    </row>
    <row r="912" spans="1:15">
      <c r="A912" t="s">
        <v>404</v>
      </c>
      <c r="B912" s="26" t="s">
        <v>407</v>
      </c>
      <c r="C912" s="26" t="s">
        <v>78</v>
      </c>
      <c r="D912" s="26" t="s">
        <v>79</v>
      </c>
      <c r="E912" s="27" t="s">
        <v>80</v>
      </c>
      <c r="F912" s="27" t="s">
        <v>81</v>
      </c>
      <c r="G912" s="27" t="s">
        <v>170</v>
      </c>
      <c r="H912" s="27" t="s">
        <v>171</v>
      </c>
      <c r="I912" s="27" t="s">
        <v>134</v>
      </c>
      <c r="J912" s="27" t="s">
        <v>135</v>
      </c>
      <c r="K912" s="27" t="s">
        <v>269</v>
      </c>
      <c r="L912" s="27" t="s">
        <v>270</v>
      </c>
      <c r="M912" s="28"/>
      <c r="N912" s="28"/>
      <c r="O912" s="28"/>
    </row>
    <row r="913" spans="1:15">
      <c r="A913" t="s">
        <v>404</v>
      </c>
      <c r="B913" s="26" t="s">
        <v>407</v>
      </c>
      <c r="C913" s="26" t="s">
        <v>78</v>
      </c>
      <c r="D913" s="26" t="s">
        <v>79</v>
      </c>
      <c r="E913" s="27" t="s">
        <v>80</v>
      </c>
      <c r="F913" s="27" t="s">
        <v>81</v>
      </c>
      <c r="G913" s="27" t="s">
        <v>170</v>
      </c>
      <c r="H913" s="27" t="s">
        <v>171</v>
      </c>
      <c r="I913" s="27" t="s">
        <v>94</v>
      </c>
      <c r="J913" s="27" t="s">
        <v>95</v>
      </c>
      <c r="K913" s="27" t="s">
        <v>269</v>
      </c>
      <c r="L913" s="27" t="s">
        <v>270</v>
      </c>
      <c r="M913" s="28"/>
      <c r="N913" s="28"/>
      <c r="O913" s="28"/>
    </row>
    <row r="914" spans="1:15">
      <c r="A914" t="s">
        <v>404</v>
      </c>
      <c r="B914" s="26" t="s">
        <v>407</v>
      </c>
      <c r="C914" s="26" t="s">
        <v>78</v>
      </c>
      <c r="D914" s="26" t="s">
        <v>79</v>
      </c>
      <c r="E914" s="27" t="s">
        <v>80</v>
      </c>
      <c r="F914" s="27" t="s">
        <v>81</v>
      </c>
      <c r="G914" s="27" t="s">
        <v>170</v>
      </c>
      <c r="H914" s="27" t="s">
        <v>171</v>
      </c>
      <c r="I914" s="27" t="s">
        <v>172</v>
      </c>
      <c r="J914" s="27" t="s">
        <v>173</v>
      </c>
      <c r="K914" s="27" t="s">
        <v>269</v>
      </c>
      <c r="L914" s="27" t="s">
        <v>270</v>
      </c>
      <c r="M914" s="28"/>
      <c r="N914" s="28"/>
      <c r="O914" s="28"/>
    </row>
    <row r="915" spans="1:15">
      <c r="A915" t="s">
        <v>404</v>
      </c>
      <c r="B915" s="26" t="s">
        <v>407</v>
      </c>
      <c r="C915" s="26" t="s">
        <v>78</v>
      </c>
      <c r="D915" s="26" t="s">
        <v>79</v>
      </c>
      <c r="E915" s="27" t="s">
        <v>80</v>
      </c>
      <c r="F915" s="27" t="s">
        <v>81</v>
      </c>
      <c r="G915" s="27" t="s">
        <v>170</v>
      </c>
      <c r="H915" s="27" t="s">
        <v>171</v>
      </c>
      <c r="I915" s="27" t="s">
        <v>233</v>
      </c>
      <c r="J915" s="27" t="s">
        <v>234</v>
      </c>
      <c r="K915" s="27" t="s">
        <v>269</v>
      </c>
      <c r="L915" s="27" t="s">
        <v>270</v>
      </c>
      <c r="M915" s="28"/>
      <c r="N915" s="28"/>
      <c r="O915" s="28"/>
    </row>
    <row r="916" spans="1:15">
      <c r="A916" t="s">
        <v>404</v>
      </c>
      <c r="B916" s="26" t="s">
        <v>407</v>
      </c>
      <c r="C916" s="26" t="s">
        <v>78</v>
      </c>
      <c r="D916" s="26" t="s">
        <v>79</v>
      </c>
      <c r="E916" s="27" t="s">
        <v>80</v>
      </c>
      <c r="F916" s="27" t="s">
        <v>81</v>
      </c>
      <c r="G916" s="27" t="s">
        <v>170</v>
      </c>
      <c r="H916" s="27" t="s">
        <v>171</v>
      </c>
      <c r="I916" s="27" t="s">
        <v>136</v>
      </c>
      <c r="J916" s="27" t="s">
        <v>137</v>
      </c>
      <c r="K916" s="27" t="s">
        <v>269</v>
      </c>
      <c r="L916" s="27" t="s">
        <v>270</v>
      </c>
      <c r="M916" s="28"/>
      <c r="N916" s="28"/>
      <c r="O916" s="28"/>
    </row>
    <row r="917" spans="1:15">
      <c r="A917" t="s">
        <v>404</v>
      </c>
      <c r="B917" s="26" t="s">
        <v>407</v>
      </c>
      <c r="C917" s="26" t="s">
        <v>78</v>
      </c>
      <c r="D917" s="26" t="s">
        <v>79</v>
      </c>
      <c r="E917" s="27" t="s">
        <v>80</v>
      </c>
      <c r="F917" s="27" t="s">
        <v>81</v>
      </c>
      <c r="G917" s="27" t="s">
        <v>170</v>
      </c>
      <c r="H917" s="27" t="s">
        <v>171</v>
      </c>
      <c r="I917" s="27" t="s">
        <v>178</v>
      </c>
      <c r="J917" s="27" t="s">
        <v>179</v>
      </c>
      <c r="K917" s="27" t="s">
        <v>269</v>
      </c>
      <c r="L917" s="27" t="s">
        <v>270</v>
      </c>
      <c r="M917" s="28"/>
      <c r="N917" s="28"/>
      <c r="O917" s="28"/>
    </row>
    <row r="918" spans="1:15">
      <c r="A918" t="s">
        <v>404</v>
      </c>
      <c r="B918" s="26" t="s">
        <v>407</v>
      </c>
      <c r="C918" s="26" t="s">
        <v>78</v>
      </c>
      <c r="D918" s="26" t="s">
        <v>79</v>
      </c>
      <c r="E918" s="27" t="s">
        <v>80</v>
      </c>
      <c r="F918" s="27" t="s">
        <v>81</v>
      </c>
      <c r="G918" s="27" t="s">
        <v>170</v>
      </c>
      <c r="H918" s="27" t="s">
        <v>171</v>
      </c>
      <c r="I918" s="27" t="s">
        <v>154</v>
      </c>
      <c r="J918" s="27" t="s">
        <v>155</v>
      </c>
      <c r="K918" s="27" t="s">
        <v>269</v>
      </c>
      <c r="L918" s="27" t="s">
        <v>270</v>
      </c>
      <c r="M918" s="28"/>
      <c r="N918" s="28"/>
      <c r="O918" s="28"/>
    </row>
    <row r="919" spans="1:15">
      <c r="A919" t="s">
        <v>404</v>
      </c>
      <c r="B919" s="26" t="s">
        <v>407</v>
      </c>
      <c r="C919" s="26" t="s">
        <v>78</v>
      </c>
      <c r="D919" s="26" t="s">
        <v>79</v>
      </c>
      <c r="E919" s="27" t="s">
        <v>80</v>
      </c>
      <c r="F919" s="27" t="s">
        <v>81</v>
      </c>
      <c r="G919" s="27" t="s">
        <v>170</v>
      </c>
      <c r="H919" s="27" t="s">
        <v>171</v>
      </c>
      <c r="I919" s="27" t="s">
        <v>164</v>
      </c>
      <c r="J919" s="27" t="s">
        <v>165</v>
      </c>
      <c r="K919" s="27" t="s">
        <v>269</v>
      </c>
      <c r="L919" s="27" t="s">
        <v>270</v>
      </c>
      <c r="M919" s="28"/>
      <c r="N919" s="28"/>
      <c r="O919" s="28"/>
    </row>
    <row r="920" spans="1:15">
      <c r="A920" t="s">
        <v>404</v>
      </c>
      <c r="B920" s="26" t="s">
        <v>407</v>
      </c>
      <c r="C920" s="26" t="s">
        <v>78</v>
      </c>
      <c r="D920" s="26" t="s">
        <v>79</v>
      </c>
      <c r="E920" s="27" t="s">
        <v>80</v>
      </c>
      <c r="F920" s="27" t="s">
        <v>81</v>
      </c>
      <c r="G920" s="27" t="s">
        <v>170</v>
      </c>
      <c r="H920" s="27" t="s">
        <v>171</v>
      </c>
      <c r="I920" s="27" t="s">
        <v>180</v>
      </c>
      <c r="J920" s="27" t="s">
        <v>181</v>
      </c>
      <c r="K920" s="27" t="s">
        <v>269</v>
      </c>
      <c r="L920" s="27" t="s">
        <v>270</v>
      </c>
      <c r="M920" s="28"/>
      <c r="N920" s="28"/>
      <c r="O920" s="28"/>
    </row>
    <row r="921" spans="1:15">
      <c r="A921" t="s">
        <v>404</v>
      </c>
      <c r="B921" s="26" t="s">
        <v>407</v>
      </c>
      <c r="C921" s="26" t="s">
        <v>78</v>
      </c>
      <c r="D921" s="26" t="s">
        <v>79</v>
      </c>
      <c r="E921" s="27" t="s">
        <v>80</v>
      </c>
      <c r="F921" s="27" t="s">
        <v>81</v>
      </c>
      <c r="G921" s="27" t="s">
        <v>170</v>
      </c>
      <c r="H921" s="27" t="s">
        <v>171</v>
      </c>
      <c r="I921" s="27" t="s">
        <v>215</v>
      </c>
      <c r="J921" s="27" t="s">
        <v>216</v>
      </c>
      <c r="K921" s="27" t="s">
        <v>269</v>
      </c>
      <c r="L921" s="27" t="s">
        <v>270</v>
      </c>
      <c r="M921" s="28"/>
      <c r="N921" s="28"/>
      <c r="O921" s="28"/>
    </row>
    <row r="922" spans="1:15">
      <c r="A922" t="s">
        <v>404</v>
      </c>
      <c r="B922" s="26" t="s">
        <v>407</v>
      </c>
      <c r="C922" s="26" t="s">
        <v>78</v>
      </c>
      <c r="D922" s="26" t="s">
        <v>79</v>
      </c>
      <c r="E922" s="27" t="s">
        <v>80</v>
      </c>
      <c r="F922" s="27" t="s">
        <v>81</v>
      </c>
      <c r="G922" s="27" t="s">
        <v>170</v>
      </c>
      <c r="H922" s="27" t="s">
        <v>171</v>
      </c>
      <c r="I922" s="27" t="s">
        <v>182</v>
      </c>
      <c r="J922" s="27" t="s">
        <v>183</v>
      </c>
      <c r="K922" s="27" t="s">
        <v>269</v>
      </c>
      <c r="L922" s="27" t="s">
        <v>270</v>
      </c>
      <c r="M922" s="28"/>
      <c r="N922" s="28"/>
      <c r="O922" s="28"/>
    </row>
    <row r="923" spans="1:15">
      <c r="A923" t="s">
        <v>404</v>
      </c>
      <c r="B923" s="26" t="s">
        <v>407</v>
      </c>
      <c r="C923" s="26" t="s">
        <v>78</v>
      </c>
      <c r="D923" s="26" t="s">
        <v>79</v>
      </c>
      <c r="E923" s="27" t="s">
        <v>80</v>
      </c>
      <c r="F923" s="27" t="s">
        <v>81</v>
      </c>
      <c r="G923" s="27" t="s">
        <v>170</v>
      </c>
      <c r="H923" s="27" t="s">
        <v>171</v>
      </c>
      <c r="I923" s="27" t="s">
        <v>156</v>
      </c>
      <c r="J923" s="27" t="s">
        <v>157</v>
      </c>
      <c r="K923" s="27" t="s">
        <v>269</v>
      </c>
      <c r="L923" s="27" t="s">
        <v>270</v>
      </c>
      <c r="M923" s="28"/>
      <c r="N923" s="28"/>
      <c r="O923" s="28"/>
    </row>
    <row r="924" spans="1:15">
      <c r="A924" t="s">
        <v>404</v>
      </c>
      <c r="B924" s="26" t="s">
        <v>407</v>
      </c>
      <c r="C924" s="26" t="s">
        <v>78</v>
      </c>
      <c r="D924" s="26" t="s">
        <v>79</v>
      </c>
      <c r="E924" s="27" t="s">
        <v>80</v>
      </c>
      <c r="F924" s="27" t="s">
        <v>81</v>
      </c>
      <c r="G924" s="27" t="s">
        <v>170</v>
      </c>
      <c r="H924" s="27" t="s">
        <v>171</v>
      </c>
      <c r="I924" s="27" t="s">
        <v>132</v>
      </c>
      <c r="J924" s="27" t="s">
        <v>133</v>
      </c>
      <c r="K924" s="27" t="s">
        <v>269</v>
      </c>
      <c r="L924" s="27" t="s">
        <v>270</v>
      </c>
      <c r="M924" s="28"/>
      <c r="N924" s="28"/>
      <c r="O924" s="28"/>
    </row>
    <row r="925" spans="1:15">
      <c r="A925" t="s">
        <v>404</v>
      </c>
      <c r="B925" s="26" t="s">
        <v>407</v>
      </c>
      <c r="C925" s="26" t="s">
        <v>78</v>
      </c>
      <c r="D925" s="26" t="s">
        <v>79</v>
      </c>
      <c r="E925" s="27" t="s">
        <v>80</v>
      </c>
      <c r="F925" s="27" t="s">
        <v>81</v>
      </c>
      <c r="G925" s="27" t="s">
        <v>170</v>
      </c>
      <c r="H925" s="27" t="s">
        <v>171</v>
      </c>
      <c r="I925" s="27" t="s">
        <v>158</v>
      </c>
      <c r="J925" s="27" t="s">
        <v>159</v>
      </c>
      <c r="K925" s="27" t="s">
        <v>269</v>
      </c>
      <c r="L925" s="27" t="s">
        <v>270</v>
      </c>
      <c r="M925" s="28"/>
      <c r="N925" s="28"/>
      <c r="O925" s="28"/>
    </row>
    <row r="926" spans="1:15">
      <c r="A926" t="s">
        <v>404</v>
      </c>
      <c r="B926" s="26" t="s">
        <v>407</v>
      </c>
      <c r="C926" s="26" t="s">
        <v>78</v>
      </c>
      <c r="D926" s="26" t="s">
        <v>79</v>
      </c>
      <c r="E926" s="27" t="s">
        <v>80</v>
      </c>
      <c r="F926" s="27" t="s">
        <v>81</v>
      </c>
      <c r="G926" s="27" t="s">
        <v>170</v>
      </c>
      <c r="H926" s="27" t="s">
        <v>171</v>
      </c>
      <c r="I926" s="27" t="s">
        <v>199</v>
      </c>
      <c r="J926" s="27" t="s">
        <v>200</v>
      </c>
      <c r="K926" s="27" t="s">
        <v>269</v>
      </c>
      <c r="L926" s="27" t="s">
        <v>270</v>
      </c>
      <c r="M926" s="28"/>
      <c r="N926" s="28"/>
      <c r="O926" s="28"/>
    </row>
    <row r="927" spans="1:15">
      <c r="A927" t="s">
        <v>404</v>
      </c>
      <c r="B927" s="26" t="s">
        <v>407</v>
      </c>
      <c r="C927" s="26" t="s">
        <v>78</v>
      </c>
      <c r="D927" s="26" t="s">
        <v>79</v>
      </c>
      <c r="E927" s="27" t="s">
        <v>80</v>
      </c>
      <c r="F927" s="27" t="s">
        <v>81</v>
      </c>
      <c r="G927" s="27" t="s">
        <v>170</v>
      </c>
      <c r="H927" s="27" t="s">
        <v>171</v>
      </c>
      <c r="I927" s="27" t="s">
        <v>96</v>
      </c>
      <c r="J927" s="27" t="s">
        <v>97</v>
      </c>
      <c r="K927" s="27" t="s">
        <v>269</v>
      </c>
      <c r="L927" s="27" t="s">
        <v>270</v>
      </c>
      <c r="M927" s="28"/>
      <c r="N927" s="28"/>
      <c r="O927" s="28"/>
    </row>
    <row r="928" spans="1:15">
      <c r="A928" t="s">
        <v>404</v>
      </c>
      <c r="B928" s="26" t="s">
        <v>407</v>
      </c>
      <c r="C928" s="26" t="s">
        <v>78</v>
      </c>
      <c r="D928" s="26" t="s">
        <v>79</v>
      </c>
      <c r="E928" s="27" t="s">
        <v>80</v>
      </c>
      <c r="F928" s="27" t="s">
        <v>81</v>
      </c>
      <c r="G928" s="27" t="s">
        <v>170</v>
      </c>
      <c r="H928" s="27" t="s">
        <v>171</v>
      </c>
      <c r="I928" s="27" t="s">
        <v>116</v>
      </c>
      <c r="J928" s="27" t="s">
        <v>117</v>
      </c>
      <c r="K928" s="27" t="s">
        <v>269</v>
      </c>
      <c r="L928" s="27" t="s">
        <v>270</v>
      </c>
      <c r="M928" s="28"/>
      <c r="N928" s="28"/>
      <c r="O928" s="28"/>
    </row>
    <row r="929" spans="1:15">
      <c r="A929" t="s">
        <v>404</v>
      </c>
      <c r="B929" s="26" t="s">
        <v>407</v>
      </c>
      <c r="C929" s="26" t="s">
        <v>78</v>
      </c>
      <c r="D929" s="26" t="s">
        <v>79</v>
      </c>
      <c r="E929" s="27" t="s">
        <v>80</v>
      </c>
      <c r="F929" s="27" t="s">
        <v>81</v>
      </c>
      <c r="G929" s="27" t="s">
        <v>170</v>
      </c>
      <c r="H929" s="27" t="s">
        <v>171</v>
      </c>
      <c r="I929" s="27" t="s">
        <v>184</v>
      </c>
      <c r="J929" s="27" t="s">
        <v>185</v>
      </c>
      <c r="K929" s="27" t="s">
        <v>269</v>
      </c>
      <c r="L929" s="27" t="s">
        <v>270</v>
      </c>
      <c r="M929" s="28"/>
      <c r="N929" s="28"/>
      <c r="O929" s="28"/>
    </row>
    <row r="930" spans="1:15">
      <c r="A930" t="s">
        <v>404</v>
      </c>
      <c r="B930" s="26" t="s">
        <v>407</v>
      </c>
      <c r="C930" s="26" t="s">
        <v>78</v>
      </c>
      <c r="D930" s="26" t="s">
        <v>79</v>
      </c>
      <c r="E930" s="27" t="s">
        <v>80</v>
      </c>
      <c r="F930" s="27" t="s">
        <v>81</v>
      </c>
      <c r="G930" s="27" t="s">
        <v>170</v>
      </c>
      <c r="H930" s="27" t="s">
        <v>171</v>
      </c>
      <c r="I930" s="27" t="s">
        <v>144</v>
      </c>
      <c r="J930" s="27" t="s">
        <v>145</v>
      </c>
      <c r="K930" s="27" t="s">
        <v>269</v>
      </c>
      <c r="L930" s="27" t="s">
        <v>270</v>
      </c>
      <c r="M930" s="28"/>
      <c r="N930" s="28"/>
      <c r="O930" s="28"/>
    </row>
    <row r="931" spans="1:15">
      <c r="A931" t="s">
        <v>404</v>
      </c>
      <c r="B931" s="26" t="s">
        <v>407</v>
      </c>
      <c r="C931" s="26" t="s">
        <v>78</v>
      </c>
      <c r="D931" s="26" t="s">
        <v>79</v>
      </c>
      <c r="E931" s="27" t="s">
        <v>80</v>
      </c>
      <c r="F931" s="27" t="s">
        <v>81</v>
      </c>
      <c r="G931" s="27" t="s">
        <v>170</v>
      </c>
      <c r="H931" s="27" t="s">
        <v>171</v>
      </c>
      <c r="I931" s="27" t="s">
        <v>138</v>
      </c>
      <c r="J931" s="27" t="s">
        <v>139</v>
      </c>
      <c r="K931" s="27" t="s">
        <v>269</v>
      </c>
      <c r="L931" s="27" t="s">
        <v>270</v>
      </c>
      <c r="M931" s="28"/>
      <c r="N931" s="28"/>
      <c r="O931" s="28"/>
    </row>
    <row r="932" spans="1:15">
      <c r="A932" t="s">
        <v>404</v>
      </c>
      <c r="B932" s="26" t="s">
        <v>407</v>
      </c>
      <c r="C932" s="26" t="s">
        <v>78</v>
      </c>
      <c r="D932" s="26" t="s">
        <v>79</v>
      </c>
      <c r="E932" s="27" t="s">
        <v>80</v>
      </c>
      <c r="F932" s="27" t="s">
        <v>81</v>
      </c>
      <c r="G932" s="27" t="s">
        <v>170</v>
      </c>
      <c r="H932" s="27" t="s">
        <v>171</v>
      </c>
      <c r="I932" s="27" t="s">
        <v>140</v>
      </c>
      <c r="J932" s="27" t="s">
        <v>141</v>
      </c>
      <c r="K932" s="27" t="s">
        <v>269</v>
      </c>
      <c r="L932" s="27" t="s">
        <v>270</v>
      </c>
      <c r="M932" s="28"/>
      <c r="N932" s="28"/>
      <c r="O932" s="28"/>
    </row>
    <row r="933" spans="1:15">
      <c r="A933" t="s">
        <v>404</v>
      </c>
      <c r="B933" s="26" t="s">
        <v>407</v>
      </c>
      <c r="C933" s="26" t="s">
        <v>78</v>
      </c>
      <c r="D933" s="26" t="s">
        <v>79</v>
      </c>
      <c r="E933" s="27" t="s">
        <v>80</v>
      </c>
      <c r="F933" s="27" t="s">
        <v>81</v>
      </c>
      <c r="G933" s="27" t="s">
        <v>170</v>
      </c>
      <c r="H933" s="27" t="s">
        <v>171</v>
      </c>
      <c r="I933" s="27" t="s">
        <v>128</v>
      </c>
      <c r="J933" s="27" t="s">
        <v>129</v>
      </c>
      <c r="K933" s="27" t="s">
        <v>269</v>
      </c>
      <c r="L933" s="27" t="s">
        <v>270</v>
      </c>
      <c r="M933" s="28"/>
      <c r="N933" s="28"/>
      <c r="O933" s="28"/>
    </row>
    <row r="934" spans="1:15">
      <c r="A934" t="s">
        <v>404</v>
      </c>
      <c r="B934" s="26" t="s">
        <v>407</v>
      </c>
      <c r="C934" s="26" t="s">
        <v>78</v>
      </c>
      <c r="D934" s="26" t="s">
        <v>79</v>
      </c>
      <c r="E934" s="27" t="s">
        <v>80</v>
      </c>
      <c r="F934" s="27" t="s">
        <v>81</v>
      </c>
      <c r="G934" s="27" t="s">
        <v>170</v>
      </c>
      <c r="H934" s="27" t="s">
        <v>171</v>
      </c>
      <c r="I934" s="27" t="s">
        <v>146</v>
      </c>
      <c r="J934" s="27" t="s">
        <v>147</v>
      </c>
      <c r="K934" s="27" t="s">
        <v>269</v>
      </c>
      <c r="L934" s="27" t="s">
        <v>270</v>
      </c>
      <c r="M934" s="28"/>
      <c r="N934" s="28"/>
      <c r="O934" s="28"/>
    </row>
    <row r="935" spans="1:15">
      <c r="A935" t="s">
        <v>404</v>
      </c>
      <c r="B935" s="26" t="s">
        <v>407</v>
      </c>
      <c r="C935" s="26" t="s">
        <v>78</v>
      </c>
      <c r="D935" s="26" t="s">
        <v>79</v>
      </c>
      <c r="E935" s="27" t="s">
        <v>80</v>
      </c>
      <c r="F935" s="27" t="s">
        <v>81</v>
      </c>
      <c r="G935" s="27" t="s">
        <v>170</v>
      </c>
      <c r="H935" s="27" t="s">
        <v>171</v>
      </c>
      <c r="I935" s="27" t="s">
        <v>148</v>
      </c>
      <c r="J935" s="27" t="s">
        <v>149</v>
      </c>
      <c r="K935" s="27" t="s">
        <v>269</v>
      </c>
      <c r="L935" s="27" t="s">
        <v>270</v>
      </c>
      <c r="M935" s="28"/>
      <c r="N935" s="28"/>
      <c r="O935" s="28"/>
    </row>
    <row r="936" spans="1:15">
      <c r="A936" t="s">
        <v>404</v>
      </c>
      <c r="B936" s="26" t="s">
        <v>407</v>
      </c>
      <c r="C936" s="26" t="s">
        <v>78</v>
      </c>
      <c r="D936" s="26" t="s">
        <v>79</v>
      </c>
      <c r="E936" s="27" t="s">
        <v>80</v>
      </c>
      <c r="F936" s="27" t="s">
        <v>81</v>
      </c>
      <c r="G936" s="27" t="s">
        <v>170</v>
      </c>
      <c r="H936" s="27" t="s">
        <v>171</v>
      </c>
      <c r="I936" s="27" t="s">
        <v>98</v>
      </c>
      <c r="J936" s="27" t="s">
        <v>99</v>
      </c>
      <c r="K936" s="27" t="s">
        <v>269</v>
      </c>
      <c r="L936" s="27" t="s">
        <v>270</v>
      </c>
      <c r="M936" s="28"/>
      <c r="N936" s="28"/>
      <c r="O936" s="28"/>
    </row>
    <row r="937" spans="1:15">
      <c r="A937" t="s">
        <v>404</v>
      </c>
      <c r="B937" s="26" t="s">
        <v>407</v>
      </c>
      <c r="C937" s="26" t="s">
        <v>78</v>
      </c>
      <c r="D937" s="26" t="s">
        <v>79</v>
      </c>
      <c r="E937" s="27" t="s">
        <v>80</v>
      </c>
      <c r="F937" s="27" t="s">
        <v>81</v>
      </c>
      <c r="G937" s="27" t="s">
        <v>170</v>
      </c>
      <c r="H937" s="27" t="s">
        <v>171</v>
      </c>
      <c r="I937" s="27" t="s">
        <v>275</v>
      </c>
      <c r="J937" s="27" t="s">
        <v>276</v>
      </c>
      <c r="K937" s="27" t="s">
        <v>269</v>
      </c>
      <c r="L937" s="27" t="s">
        <v>270</v>
      </c>
      <c r="M937" s="28"/>
      <c r="N937" s="28"/>
      <c r="O937" s="28"/>
    </row>
    <row r="938" spans="1:15">
      <c r="A938" t="s">
        <v>404</v>
      </c>
      <c r="B938" s="26" t="s">
        <v>407</v>
      </c>
      <c r="C938" s="26" t="s">
        <v>78</v>
      </c>
      <c r="D938" s="26" t="s">
        <v>79</v>
      </c>
      <c r="E938" s="27" t="s">
        <v>80</v>
      </c>
      <c r="F938" s="27" t="s">
        <v>81</v>
      </c>
      <c r="G938" s="27" t="s">
        <v>170</v>
      </c>
      <c r="H938" s="27" t="s">
        <v>171</v>
      </c>
      <c r="I938" s="27" t="s">
        <v>104</v>
      </c>
      <c r="J938" s="27" t="s">
        <v>105</v>
      </c>
      <c r="K938" s="27" t="s">
        <v>269</v>
      </c>
      <c r="L938" s="27" t="s">
        <v>270</v>
      </c>
      <c r="M938" s="28"/>
      <c r="N938" s="28"/>
      <c r="O938" s="28"/>
    </row>
    <row r="939" spans="1:15">
      <c r="A939" t="s">
        <v>404</v>
      </c>
      <c r="B939" s="26" t="s">
        <v>407</v>
      </c>
      <c r="C939" s="26" t="s">
        <v>78</v>
      </c>
      <c r="D939" s="26" t="s">
        <v>79</v>
      </c>
      <c r="E939" s="27" t="s">
        <v>80</v>
      </c>
      <c r="F939" s="27" t="s">
        <v>81</v>
      </c>
      <c r="G939" s="27" t="s">
        <v>170</v>
      </c>
      <c r="H939" s="27" t="s">
        <v>171</v>
      </c>
      <c r="I939" s="27" t="s">
        <v>277</v>
      </c>
      <c r="J939" s="27" t="s">
        <v>278</v>
      </c>
      <c r="K939" s="27" t="s">
        <v>269</v>
      </c>
      <c r="L939" s="27" t="s">
        <v>270</v>
      </c>
      <c r="M939" s="28"/>
      <c r="N939" s="28"/>
      <c r="O939" s="28"/>
    </row>
    <row r="940" spans="1:15">
      <c r="A940" t="s">
        <v>404</v>
      </c>
      <c r="B940" s="26" t="s">
        <v>407</v>
      </c>
      <c r="C940" s="26" t="s">
        <v>78</v>
      </c>
      <c r="D940" s="26" t="s">
        <v>79</v>
      </c>
      <c r="E940" s="27" t="s">
        <v>80</v>
      </c>
      <c r="F940" s="27" t="s">
        <v>81</v>
      </c>
      <c r="G940" s="27" t="s">
        <v>170</v>
      </c>
      <c r="H940" s="27" t="s">
        <v>171</v>
      </c>
      <c r="I940" s="27" t="s">
        <v>279</v>
      </c>
      <c r="J940" s="27" t="s">
        <v>278</v>
      </c>
      <c r="K940" s="27" t="s">
        <v>269</v>
      </c>
      <c r="L940" s="27" t="s">
        <v>270</v>
      </c>
      <c r="M940" s="28"/>
      <c r="N940" s="28"/>
      <c r="O940" s="28"/>
    </row>
    <row r="941" spans="1:15">
      <c r="A941" t="s">
        <v>404</v>
      </c>
      <c r="B941" s="26" t="s">
        <v>407</v>
      </c>
      <c r="C941" s="26" t="s">
        <v>78</v>
      </c>
      <c r="D941" s="26" t="s">
        <v>79</v>
      </c>
      <c r="E941" s="27" t="s">
        <v>80</v>
      </c>
      <c r="F941" s="27" t="s">
        <v>81</v>
      </c>
      <c r="G941" s="27" t="s">
        <v>170</v>
      </c>
      <c r="H941" s="27" t="s">
        <v>171</v>
      </c>
      <c r="I941" s="27" t="s">
        <v>142</v>
      </c>
      <c r="J941" s="27" t="s">
        <v>143</v>
      </c>
      <c r="K941" s="27" t="s">
        <v>269</v>
      </c>
      <c r="L941" s="27" t="s">
        <v>270</v>
      </c>
      <c r="M941" s="28"/>
      <c r="N941" s="28"/>
      <c r="O941" s="28"/>
    </row>
    <row r="942" spans="1:15">
      <c r="A942" t="s">
        <v>404</v>
      </c>
      <c r="B942" s="26" t="s">
        <v>407</v>
      </c>
      <c r="C942" s="26" t="s">
        <v>78</v>
      </c>
      <c r="D942" s="26" t="s">
        <v>79</v>
      </c>
      <c r="E942" s="27" t="s">
        <v>80</v>
      </c>
      <c r="F942" s="27" t="s">
        <v>81</v>
      </c>
      <c r="G942" s="27" t="s">
        <v>170</v>
      </c>
      <c r="H942" s="27" t="s">
        <v>171</v>
      </c>
      <c r="I942" s="27" t="s">
        <v>174</v>
      </c>
      <c r="J942" s="27" t="s">
        <v>175</v>
      </c>
      <c r="K942" s="27" t="s">
        <v>269</v>
      </c>
      <c r="L942" s="27" t="s">
        <v>270</v>
      </c>
      <c r="M942" s="28"/>
      <c r="N942" s="28"/>
      <c r="O942" s="28"/>
    </row>
    <row r="943" spans="1:15">
      <c r="A943" t="s">
        <v>404</v>
      </c>
      <c r="B943" s="26" t="s">
        <v>407</v>
      </c>
      <c r="C943" s="26" t="s">
        <v>78</v>
      </c>
      <c r="D943" s="26" t="s">
        <v>79</v>
      </c>
      <c r="E943" s="27" t="s">
        <v>80</v>
      </c>
      <c r="F943" s="27" t="s">
        <v>81</v>
      </c>
      <c r="G943" s="27" t="s">
        <v>170</v>
      </c>
      <c r="H943" s="27" t="s">
        <v>171</v>
      </c>
      <c r="I943" s="27" t="s">
        <v>253</v>
      </c>
      <c r="J943" s="27" t="s">
        <v>254</v>
      </c>
      <c r="K943" s="27" t="s">
        <v>269</v>
      </c>
      <c r="L943" s="27" t="s">
        <v>270</v>
      </c>
      <c r="M943" s="28"/>
      <c r="N943" s="28"/>
      <c r="O943" s="28"/>
    </row>
    <row r="944" spans="1:15">
      <c r="A944" t="s">
        <v>404</v>
      </c>
      <c r="B944" s="26" t="s">
        <v>407</v>
      </c>
      <c r="C944" s="26" t="s">
        <v>78</v>
      </c>
      <c r="D944" s="26" t="s">
        <v>79</v>
      </c>
      <c r="E944" s="27" t="s">
        <v>80</v>
      </c>
      <c r="F944" s="27" t="s">
        <v>81</v>
      </c>
      <c r="G944" s="27" t="s">
        <v>170</v>
      </c>
      <c r="H944" s="27" t="s">
        <v>171</v>
      </c>
      <c r="I944" s="27" t="s">
        <v>118</v>
      </c>
      <c r="J944" s="27" t="s">
        <v>119</v>
      </c>
      <c r="K944" s="27" t="s">
        <v>269</v>
      </c>
      <c r="L944" s="27" t="s">
        <v>270</v>
      </c>
      <c r="M944" s="28"/>
      <c r="N944" s="28"/>
      <c r="O944" s="28"/>
    </row>
    <row r="945" spans="1:15">
      <c r="A945" t="s">
        <v>404</v>
      </c>
      <c r="B945" s="26" t="s">
        <v>407</v>
      </c>
      <c r="C945" s="26" t="s">
        <v>78</v>
      </c>
      <c r="D945" s="26" t="s">
        <v>79</v>
      </c>
      <c r="E945" s="27" t="s">
        <v>80</v>
      </c>
      <c r="F945" s="27" t="s">
        <v>81</v>
      </c>
      <c r="G945" s="27" t="s">
        <v>170</v>
      </c>
      <c r="H945" s="27" t="s">
        <v>171</v>
      </c>
      <c r="I945" s="27" t="s">
        <v>186</v>
      </c>
      <c r="J945" s="27" t="s">
        <v>42</v>
      </c>
      <c r="K945" s="27" t="s">
        <v>269</v>
      </c>
      <c r="L945" s="27" t="s">
        <v>270</v>
      </c>
      <c r="M945" s="28"/>
      <c r="N945" s="28"/>
      <c r="O945" s="28"/>
    </row>
    <row r="946" spans="1:15">
      <c r="A946" t="s">
        <v>404</v>
      </c>
      <c r="B946" s="26" t="s">
        <v>407</v>
      </c>
      <c r="C946" s="26" t="s">
        <v>78</v>
      </c>
      <c r="D946" s="26" t="s">
        <v>79</v>
      </c>
      <c r="E946" s="27" t="s">
        <v>80</v>
      </c>
      <c r="F946" s="27" t="s">
        <v>81</v>
      </c>
      <c r="G946" s="27" t="s">
        <v>170</v>
      </c>
      <c r="H946" s="27" t="s">
        <v>171</v>
      </c>
      <c r="I946" s="27" t="s">
        <v>263</v>
      </c>
      <c r="J946" s="27" t="s">
        <v>264</v>
      </c>
      <c r="K946" s="27" t="s">
        <v>269</v>
      </c>
      <c r="L946" s="27" t="s">
        <v>270</v>
      </c>
      <c r="M946" s="28"/>
      <c r="N946" s="28"/>
      <c r="O946" s="28"/>
    </row>
    <row r="947" spans="1:15">
      <c r="A947" t="s">
        <v>404</v>
      </c>
      <c r="B947" s="26" t="s">
        <v>407</v>
      </c>
      <c r="C947" s="26" t="s">
        <v>78</v>
      </c>
      <c r="D947" s="26" t="s">
        <v>79</v>
      </c>
      <c r="E947" s="27" t="s">
        <v>80</v>
      </c>
      <c r="F947" s="27" t="s">
        <v>81</v>
      </c>
      <c r="G947" s="27" t="s">
        <v>170</v>
      </c>
      <c r="H947" s="27" t="s">
        <v>171</v>
      </c>
      <c r="I947" s="27" t="s">
        <v>316</v>
      </c>
      <c r="J947" s="27" t="s">
        <v>317</v>
      </c>
      <c r="K947" s="27" t="s">
        <v>269</v>
      </c>
      <c r="L947" s="27" t="s">
        <v>270</v>
      </c>
      <c r="M947" s="28"/>
      <c r="N947" s="28"/>
      <c r="O947" s="28"/>
    </row>
    <row r="948" spans="1:15">
      <c r="A948" t="s">
        <v>404</v>
      </c>
      <c r="B948" s="26" t="s">
        <v>407</v>
      </c>
      <c r="C948" s="26" t="s">
        <v>78</v>
      </c>
      <c r="D948" s="26" t="s">
        <v>79</v>
      </c>
      <c r="E948" s="27" t="s">
        <v>80</v>
      </c>
      <c r="F948" s="27" t="s">
        <v>81</v>
      </c>
      <c r="G948" s="27" t="s">
        <v>170</v>
      </c>
      <c r="H948" s="27" t="s">
        <v>171</v>
      </c>
      <c r="I948" s="27" t="s">
        <v>114</v>
      </c>
      <c r="J948" s="27" t="s">
        <v>115</v>
      </c>
      <c r="K948" s="27" t="s">
        <v>269</v>
      </c>
      <c r="L948" s="27" t="s">
        <v>270</v>
      </c>
      <c r="M948" s="28"/>
      <c r="N948" s="28"/>
      <c r="O948" s="28"/>
    </row>
    <row r="949" spans="1:15">
      <c r="A949" t="s">
        <v>404</v>
      </c>
      <c r="B949" s="26" t="s">
        <v>407</v>
      </c>
      <c r="C949" s="26" t="s">
        <v>78</v>
      </c>
      <c r="D949" s="26" t="s">
        <v>79</v>
      </c>
      <c r="E949" s="27" t="s">
        <v>80</v>
      </c>
      <c r="F949" s="27" t="s">
        <v>81</v>
      </c>
      <c r="G949" s="27" t="s">
        <v>170</v>
      </c>
      <c r="H949" s="27" t="s">
        <v>171</v>
      </c>
      <c r="I949" s="27" t="s">
        <v>100</v>
      </c>
      <c r="J949" s="27" t="s">
        <v>101</v>
      </c>
      <c r="K949" s="27" t="s">
        <v>269</v>
      </c>
      <c r="L949" s="27" t="s">
        <v>270</v>
      </c>
      <c r="M949" s="28"/>
      <c r="N949" s="28"/>
      <c r="O949" s="28"/>
    </row>
    <row r="950" spans="1:15">
      <c r="A950" t="s">
        <v>404</v>
      </c>
      <c r="B950" s="26" t="s">
        <v>407</v>
      </c>
      <c r="C950" s="26" t="s">
        <v>78</v>
      </c>
      <c r="D950" s="26" t="s">
        <v>79</v>
      </c>
      <c r="E950" s="27" t="s">
        <v>80</v>
      </c>
      <c r="F950" s="27" t="s">
        <v>81</v>
      </c>
      <c r="G950" s="27" t="s">
        <v>170</v>
      </c>
      <c r="H950" s="27" t="s">
        <v>171</v>
      </c>
      <c r="I950" s="27" t="s">
        <v>318</v>
      </c>
      <c r="J950" s="27" t="s">
        <v>319</v>
      </c>
      <c r="K950" s="27" t="s">
        <v>269</v>
      </c>
      <c r="L950" s="27" t="s">
        <v>270</v>
      </c>
      <c r="M950" s="28"/>
      <c r="N950" s="28"/>
      <c r="O950" s="28"/>
    </row>
    <row r="951" spans="1:15">
      <c r="A951" t="s">
        <v>404</v>
      </c>
      <c r="B951" s="26" t="s">
        <v>407</v>
      </c>
      <c r="C951" s="26" t="s">
        <v>78</v>
      </c>
      <c r="D951" s="26" t="s">
        <v>79</v>
      </c>
      <c r="E951" s="27" t="s">
        <v>80</v>
      </c>
      <c r="F951" s="27" t="s">
        <v>81</v>
      </c>
      <c r="G951" s="27" t="s">
        <v>170</v>
      </c>
      <c r="H951" s="27" t="s">
        <v>171</v>
      </c>
      <c r="I951" s="27" t="s">
        <v>284</v>
      </c>
      <c r="J951" s="27" t="s">
        <v>285</v>
      </c>
      <c r="K951" s="27" t="s">
        <v>269</v>
      </c>
      <c r="L951" s="27" t="s">
        <v>270</v>
      </c>
      <c r="M951" s="28"/>
      <c r="N951" s="28"/>
      <c r="O951" s="28"/>
    </row>
    <row r="952" spans="1:15">
      <c r="A952" t="s">
        <v>404</v>
      </c>
      <c r="B952" s="26" t="s">
        <v>407</v>
      </c>
      <c r="C952" s="26" t="s">
        <v>78</v>
      </c>
      <c r="D952" s="26" t="s">
        <v>79</v>
      </c>
      <c r="E952" s="27" t="s">
        <v>80</v>
      </c>
      <c r="F952" s="27" t="s">
        <v>81</v>
      </c>
      <c r="G952" s="27" t="s">
        <v>170</v>
      </c>
      <c r="H952" s="27" t="s">
        <v>171</v>
      </c>
      <c r="I952" s="27" t="s">
        <v>286</v>
      </c>
      <c r="J952" s="27" t="s">
        <v>287</v>
      </c>
      <c r="K952" s="27" t="s">
        <v>269</v>
      </c>
      <c r="L952" s="27" t="s">
        <v>270</v>
      </c>
      <c r="M952" s="28"/>
      <c r="N952" s="28"/>
      <c r="O952" s="28"/>
    </row>
    <row r="953" spans="1:15">
      <c r="A953" t="s">
        <v>404</v>
      </c>
      <c r="B953" s="26" t="s">
        <v>407</v>
      </c>
      <c r="C953" s="26" t="s">
        <v>78</v>
      </c>
      <c r="D953" s="26" t="s">
        <v>79</v>
      </c>
      <c r="E953" s="27" t="s">
        <v>80</v>
      </c>
      <c r="F953" s="27" t="s">
        <v>81</v>
      </c>
      <c r="G953" s="27" t="s">
        <v>170</v>
      </c>
      <c r="H953" s="27" t="s">
        <v>171</v>
      </c>
      <c r="I953" s="27" t="s">
        <v>288</v>
      </c>
      <c r="J953" s="27" t="s">
        <v>289</v>
      </c>
      <c r="K953" s="27" t="s">
        <v>269</v>
      </c>
      <c r="L953" s="27" t="s">
        <v>270</v>
      </c>
      <c r="M953" s="28"/>
      <c r="N953" s="28"/>
      <c r="O953" s="28"/>
    </row>
    <row r="954" spans="1:15">
      <c r="A954" t="s">
        <v>404</v>
      </c>
      <c r="B954" s="26" t="s">
        <v>407</v>
      </c>
      <c r="C954" s="26" t="s">
        <v>78</v>
      </c>
      <c r="D954" s="26" t="s">
        <v>79</v>
      </c>
      <c r="E954" s="27" t="s">
        <v>80</v>
      </c>
      <c r="F954" s="27" t="s">
        <v>81</v>
      </c>
      <c r="G954" s="27" t="s">
        <v>170</v>
      </c>
      <c r="H954" s="27" t="s">
        <v>171</v>
      </c>
      <c r="I954" s="27" t="s">
        <v>290</v>
      </c>
      <c r="J954" s="27" t="s">
        <v>291</v>
      </c>
      <c r="K954" s="27" t="s">
        <v>269</v>
      </c>
      <c r="L954" s="27" t="s">
        <v>270</v>
      </c>
      <c r="M954" s="28"/>
      <c r="N954" s="28"/>
      <c r="O954" s="28"/>
    </row>
    <row r="955" spans="1:15">
      <c r="A955" t="s">
        <v>404</v>
      </c>
      <c r="B955" s="26" t="s">
        <v>407</v>
      </c>
      <c r="C955" s="26" t="s">
        <v>78</v>
      </c>
      <c r="D955" s="26" t="s">
        <v>79</v>
      </c>
      <c r="E955" s="27" t="s">
        <v>80</v>
      </c>
      <c r="F955" s="27" t="s">
        <v>81</v>
      </c>
      <c r="G955" s="27" t="s">
        <v>170</v>
      </c>
      <c r="H955" s="27" t="s">
        <v>171</v>
      </c>
      <c r="I955" s="27" t="s">
        <v>237</v>
      </c>
      <c r="J955" s="27" t="s">
        <v>238</v>
      </c>
      <c r="K955" s="27" t="s">
        <v>269</v>
      </c>
      <c r="L955" s="27" t="s">
        <v>270</v>
      </c>
      <c r="M955" s="28"/>
      <c r="N955" s="28"/>
      <c r="O955" s="28"/>
    </row>
    <row r="956" spans="1:15">
      <c r="A956" t="s">
        <v>404</v>
      </c>
      <c r="B956" s="26" t="s">
        <v>407</v>
      </c>
      <c r="C956" s="26" t="s">
        <v>78</v>
      </c>
      <c r="D956" s="26" t="s">
        <v>79</v>
      </c>
      <c r="E956" s="27" t="s">
        <v>80</v>
      </c>
      <c r="F956" s="27" t="s">
        <v>81</v>
      </c>
      <c r="G956" s="27" t="s">
        <v>170</v>
      </c>
      <c r="H956" s="27" t="s">
        <v>171</v>
      </c>
      <c r="I956" s="27" t="s">
        <v>207</v>
      </c>
      <c r="J956" s="27" t="s">
        <v>208</v>
      </c>
      <c r="K956" s="27" t="s">
        <v>269</v>
      </c>
      <c r="L956" s="27" t="s">
        <v>270</v>
      </c>
      <c r="M956" s="28"/>
      <c r="N956" s="28"/>
      <c r="O956" s="28"/>
    </row>
    <row r="957" spans="1:15">
      <c r="A957" t="s">
        <v>404</v>
      </c>
      <c r="B957" s="26" t="s">
        <v>407</v>
      </c>
      <c r="C957" s="26" t="s">
        <v>78</v>
      </c>
      <c r="D957" s="26" t="s">
        <v>79</v>
      </c>
      <c r="E957" s="27" t="s">
        <v>80</v>
      </c>
      <c r="F957" s="27" t="s">
        <v>81</v>
      </c>
      <c r="G957" s="27" t="s">
        <v>170</v>
      </c>
      <c r="H957" s="27" t="s">
        <v>171</v>
      </c>
      <c r="I957" s="27" t="s">
        <v>296</v>
      </c>
      <c r="J957" s="27" t="s">
        <v>297</v>
      </c>
      <c r="K957" s="27" t="s">
        <v>269</v>
      </c>
      <c r="L957" s="27" t="s">
        <v>270</v>
      </c>
      <c r="M957" s="28"/>
      <c r="N957" s="28"/>
      <c r="O957" s="28"/>
    </row>
    <row r="958" spans="1:15">
      <c r="A958" t="s">
        <v>404</v>
      </c>
      <c r="B958" s="26" t="s">
        <v>407</v>
      </c>
      <c r="C958" s="26" t="s">
        <v>78</v>
      </c>
      <c r="D958" s="26" t="s">
        <v>79</v>
      </c>
      <c r="E958" s="27" t="s">
        <v>80</v>
      </c>
      <c r="F958" s="27" t="s">
        <v>81</v>
      </c>
      <c r="G958" s="27" t="s">
        <v>170</v>
      </c>
      <c r="H958" s="27" t="s">
        <v>171</v>
      </c>
      <c r="I958" s="27" t="s">
        <v>108</v>
      </c>
      <c r="J958" s="27" t="s">
        <v>109</v>
      </c>
      <c r="K958" s="27" t="s">
        <v>269</v>
      </c>
      <c r="L958" s="27" t="s">
        <v>270</v>
      </c>
      <c r="M958" s="28"/>
      <c r="N958" s="28"/>
      <c r="O958" s="28"/>
    </row>
    <row r="959" spans="1:15">
      <c r="A959" t="s">
        <v>404</v>
      </c>
      <c r="B959" s="26" t="s">
        <v>407</v>
      </c>
      <c r="C959" s="26" t="s">
        <v>78</v>
      </c>
      <c r="D959" s="26" t="s">
        <v>79</v>
      </c>
      <c r="E959" s="27" t="s">
        <v>80</v>
      </c>
      <c r="F959" s="27" t="s">
        <v>81</v>
      </c>
      <c r="G959" s="29">
        <v>43</v>
      </c>
      <c r="H959" s="27" t="s">
        <v>171</v>
      </c>
      <c r="I959" s="29">
        <v>4214</v>
      </c>
      <c r="J959" s="27" t="s">
        <v>301</v>
      </c>
      <c r="K959" s="29" t="s">
        <v>269</v>
      </c>
      <c r="L959" s="27" t="s">
        <v>270</v>
      </c>
      <c r="M959" s="28"/>
      <c r="N959" s="28"/>
      <c r="O959" s="28"/>
    </row>
    <row r="960" spans="1:15">
      <c r="A960" t="s">
        <v>404</v>
      </c>
      <c r="B960" s="26" t="s">
        <v>407</v>
      </c>
      <c r="C960" s="26" t="s">
        <v>78</v>
      </c>
      <c r="D960" s="26" t="s">
        <v>79</v>
      </c>
      <c r="E960" s="27" t="s">
        <v>80</v>
      </c>
      <c r="F960" s="27" t="s">
        <v>81</v>
      </c>
      <c r="G960" s="27" t="s">
        <v>170</v>
      </c>
      <c r="H960" s="27" t="s">
        <v>171</v>
      </c>
      <c r="I960" s="27" t="s">
        <v>168</v>
      </c>
      <c r="J960" s="27" t="s">
        <v>169</v>
      </c>
      <c r="K960" s="27" t="s">
        <v>269</v>
      </c>
      <c r="L960" s="27" t="s">
        <v>270</v>
      </c>
      <c r="M960" s="28"/>
      <c r="N960" s="28"/>
      <c r="O960" s="28"/>
    </row>
    <row r="961" spans="1:15">
      <c r="A961" t="s">
        <v>404</v>
      </c>
      <c r="B961" s="26" t="s">
        <v>407</v>
      </c>
      <c r="C961" s="26" t="s">
        <v>78</v>
      </c>
      <c r="D961" s="26" t="s">
        <v>79</v>
      </c>
      <c r="E961" s="27" t="s">
        <v>80</v>
      </c>
      <c r="F961" s="27" t="s">
        <v>81</v>
      </c>
      <c r="G961" s="27" t="s">
        <v>170</v>
      </c>
      <c r="H961" s="27" t="s">
        <v>171</v>
      </c>
      <c r="I961" s="27" t="s">
        <v>191</v>
      </c>
      <c r="J961" s="27" t="s">
        <v>192</v>
      </c>
      <c r="K961" s="27" t="s">
        <v>269</v>
      </c>
      <c r="L961" s="27" t="s">
        <v>270</v>
      </c>
      <c r="M961" s="28"/>
      <c r="N961" s="28"/>
      <c r="O961" s="28"/>
    </row>
    <row r="962" spans="1:15">
      <c r="A962" t="s">
        <v>404</v>
      </c>
      <c r="B962" s="26" t="s">
        <v>407</v>
      </c>
      <c r="C962" s="26" t="s">
        <v>78</v>
      </c>
      <c r="D962" s="26" t="s">
        <v>79</v>
      </c>
      <c r="E962" s="27" t="s">
        <v>80</v>
      </c>
      <c r="F962" s="27" t="s">
        <v>81</v>
      </c>
      <c r="G962" s="27" t="s">
        <v>170</v>
      </c>
      <c r="H962" s="27" t="s">
        <v>171</v>
      </c>
      <c r="I962" s="27" t="s">
        <v>217</v>
      </c>
      <c r="J962" s="27" t="s">
        <v>218</v>
      </c>
      <c r="K962" s="27" t="s">
        <v>269</v>
      </c>
      <c r="L962" s="27" t="s">
        <v>270</v>
      </c>
      <c r="M962" s="28"/>
      <c r="N962" s="28"/>
      <c r="O962" s="28"/>
    </row>
    <row r="963" spans="1:15">
      <c r="A963" t="s">
        <v>404</v>
      </c>
      <c r="B963" s="26" t="s">
        <v>407</v>
      </c>
      <c r="C963" s="26" t="s">
        <v>78</v>
      </c>
      <c r="D963" s="26" t="s">
        <v>79</v>
      </c>
      <c r="E963" s="27" t="s">
        <v>80</v>
      </c>
      <c r="F963" s="27" t="s">
        <v>81</v>
      </c>
      <c r="G963" s="27" t="s">
        <v>170</v>
      </c>
      <c r="H963" s="27" t="s">
        <v>171</v>
      </c>
      <c r="I963" s="27" t="s">
        <v>203</v>
      </c>
      <c r="J963" s="27" t="s">
        <v>204</v>
      </c>
      <c r="K963" s="27" t="s">
        <v>269</v>
      </c>
      <c r="L963" s="27" t="s">
        <v>270</v>
      </c>
      <c r="M963" s="28"/>
      <c r="N963" s="28"/>
      <c r="O963" s="28"/>
    </row>
    <row r="964" spans="1:15">
      <c r="A964" t="s">
        <v>404</v>
      </c>
      <c r="B964" s="26" t="s">
        <v>407</v>
      </c>
      <c r="C964" s="26" t="s">
        <v>78</v>
      </c>
      <c r="D964" s="26" t="s">
        <v>79</v>
      </c>
      <c r="E964" s="27" t="s">
        <v>80</v>
      </c>
      <c r="F964" s="27" t="s">
        <v>81</v>
      </c>
      <c r="G964" s="27" t="s">
        <v>170</v>
      </c>
      <c r="H964" s="27" t="s">
        <v>171</v>
      </c>
      <c r="I964" s="27" t="s">
        <v>211</v>
      </c>
      <c r="J964" s="27" t="s">
        <v>212</v>
      </c>
      <c r="K964" s="27" t="s">
        <v>269</v>
      </c>
      <c r="L964" s="27" t="s">
        <v>270</v>
      </c>
      <c r="M964" s="28"/>
      <c r="N964" s="28"/>
      <c r="O964" s="28"/>
    </row>
    <row r="965" spans="1:15">
      <c r="A965" t="s">
        <v>404</v>
      </c>
      <c r="B965" s="26" t="s">
        <v>407</v>
      </c>
      <c r="C965" s="26" t="s">
        <v>78</v>
      </c>
      <c r="D965" s="26" t="s">
        <v>79</v>
      </c>
      <c r="E965" s="27" t="s">
        <v>80</v>
      </c>
      <c r="F965" s="27" t="s">
        <v>81</v>
      </c>
      <c r="G965" s="27" t="s">
        <v>170</v>
      </c>
      <c r="H965" s="27" t="s">
        <v>171</v>
      </c>
      <c r="I965" s="27" t="s">
        <v>302</v>
      </c>
      <c r="J965" s="27" t="s">
        <v>303</v>
      </c>
      <c r="K965" s="27" t="s">
        <v>269</v>
      </c>
      <c r="L965" s="27" t="s">
        <v>270</v>
      </c>
      <c r="M965" s="28"/>
      <c r="N965" s="28"/>
      <c r="O965" s="28"/>
    </row>
    <row r="966" spans="1:15">
      <c r="A966" t="s">
        <v>404</v>
      </c>
      <c r="B966" s="26" t="s">
        <v>407</v>
      </c>
      <c r="C966" s="26" t="s">
        <v>78</v>
      </c>
      <c r="D966" s="26" t="s">
        <v>79</v>
      </c>
      <c r="E966" s="27" t="s">
        <v>80</v>
      </c>
      <c r="F966" s="27" t="s">
        <v>81</v>
      </c>
      <c r="G966" s="27" t="s">
        <v>170</v>
      </c>
      <c r="H966" s="27" t="s">
        <v>171</v>
      </c>
      <c r="I966" s="27" t="s">
        <v>239</v>
      </c>
      <c r="J966" s="27" t="s">
        <v>240</v>
      </c>
      <c r="K966" s="27" t="s">
        <v>269</v>
      </c>
      <c r="L966" s="27" t="s">
        <v>270</v>
      </c>
      <c r="M966" s="28"/>
      <c r="N966" s="28"/>
      <c r="O966" s="28"/>
    </row>
    <row r="967" spans="1:15">
      <c r="A967" t="s">
        <v>404</v>
      </c>
      <c r="B967" s="26" t="s">
        <v>407</v>
      </c>
      <c r="C967" s="26" t="s">
        <v>78</v>
      </c>
      <c r="D967" s="26" t="s">
        <v>79</v>
      </c>
      <c r="E967" s="27" t="s">
        <v>80</v>
      </c>
      <c r="F967" s="27" t="s">
        <v>81</v>
      </c>
      <c r="G967" s="27" t="s">
        <v>170</v>
      </c>
      <c r="H967" s="27" t="s">
        <v>171</v>
      </c>
      <c r="I967" s="27" t="s">
        <v>304</v>
      </c>
      <c r="J967" s="27" t="s">
        <v>305</v>
      </c>
      <c r="K967" s="27" t="s">
        <v>269</v>
      </c>
      <c r="L967" s="27" t="s">
        <v>270</v>
      </c>
      <c r="M967" s="28"/>
      <c r="N967" s="28"/>
      <c r="O967" s="28"/>
    </row>
    <row r="968" spans="1:15">
      <c r="A968" t="s">
        <v>404</v>
      </c>
      <c r="B968" s="26" t="s">
        <v>407</v>
      </c>
      <c r="C968" s="26" t="s">
        <v>78</v>
      </c>
      <c r="D968" s="26" t="s">
        <v>79</v>
      </c>
      <c r="E968" s="27" t="s">
        <v>80</v>
      </c>
      <c r="F968" s="27" t="s">
        <v>81</v>
      </c>
      <c r="G968" s="27" t="s">
        <v>170</v>
      </c>
      <c r="H968" s="27" t="s">
        <v>171</v>
      </c>
      <c r="I968" s="27" t="s">
        <v>320</v>
      </c>
      <c r="J968" s="27" t="s">
        <v>321</v>
      </c>
      <c r="K968" s="27" t="s">
        <v>269</v>
      </c>
      <c r="L968" s="27" t="s">
        <v>270</v>
      </c>
      <c r="M968" s="28"/>
      <c r="N968" s="28"/>
      <c r="O968" s="28"/>
    </row>
    <row r="969" spans="1:15">
      <c r="A969" t="s">
        <v>404</v>
      </c>
      <c r="B969" s="26" t="s">
        <v>407</v>
      </c>
      <c r="C969" s="26" t="s">
        <v>78</v>
      </c>
      <c r="D969" s="26" t="s">
        <v>79</v>
      </c>
      <c r="E969" s="27" t="s">
        <v>80</v>
      </c>
      <c r="F969" s="27" t="s">
        <v>81</v>
      </c>
      <c r="G969" s="27" t="s">
        <v>170</v>
      </c>
      <c r="H969" s="27" t="s">
        <v>171</v>
      </c>
      <c r="I969" s="27" t="s">
        <v>193</v>
      </c>
      <c r="J969" s="27" t="s">
        <v>194</v>
      </c>
      <c r="K969" s="27" t="s">
        <v>269</v>
      </c>
      <c r="L969" s="27" t="s">
        <v>270</v>
      </c>
      <c r="M969" s="28"/>
      <c r="N969" s="28"/>
      <c r="O969" s="28"/>
    </row>
    <row r="970" spans="1:15">
      <c r="A970" t="s">
        <v>404</v>
      </c>
      <c r="B970" s="26" t="s">
        <v>407</v>
      </c>
      <c r="C970" s="26" t="s">
        <v>78</v>
      </c>
      <c r="D970" s="26" t="s">
        <v>79</v>
      </c>
      <c r="E970" s="27" t="s">
        <v>80</v>
      </c>
      <c r="F970" s="27" t="s">
        <v>81</v>
      </c>
      <c r="G970" s="27" t="s">
        <v>170</v>
      </c>
      <c r="H970" s="27" t="s">
        <v>171</v>
      </c>
      <c r="I970" s="27" t="s">
        <v>259</v>
      </c>
      <c r="J970" s="27" t="s">
        <v>260</v>
      </c>
      <c r="K970" s="27" t="s">
        <v>269</v>
      </c>
      <c r="L970" s="27" t="s">
        <v>270</v>
      </c>
      <c r="M970" s="28"/>
      <c r="N970" s="28"/>
      <c r="O970" s="28"/>
    </row>
    <row r="971" spans="1:15">
      <c r="A971" t="s">
        <v>404</v>
      </c>
      <c r="B971" s="26" t="s">
        <v>407</v>
      </c>
      <c r="C971" s="26" t="s">
        <v>78</v>
      </c>
      <c r="D971" s="26" t="s">
        <v>79</v>
      </c>
      <c r="E971" s="27" t="s">
        <v>80</v>
      </c>
      <c r="F971" s="27" t="s">
        <v>81</v>
      </c>
      <c r="G971" s="27" t="s">
        <v>170</v>
      </c>
      <c r="H971" s="27" t="s">
        <v>171</v>
      </c>
      <c r="I971" s="27" t="s">
        <v>322</v>
      </c>
      <c r="J971" s="27" t="s">
        <v>323</v>
      </c>
      <c r="K971" s="27" t="s">
        <v>269</v>
      </c>
      <c r="L971" s="27" t="s">
        <v>270</v>
      </c>
      <c r="M971" s="28"/>
      <c r="N971" s="28"/>
      <c r="O971" s="28"/>
    </row>
    <row r="972" spans="1:15">
      <c r="A972" t="s">
        <v>404</v>
      </c>
      <c r="B972" s="26" t="s">
        <v>407</v>
      </c>
      <c r="C972" s="26" t="s">
        <v>78</v>
      </c>
      <c r="D972" s="26" t="s">
        <v>79</v>
      </c>
      <c r="E972" s="27" t="s">
        <v>80</v>
      </c>
      <c r="F972" s="27" t="s">
        <v>81</v>
      </c>
      <c r="G972" s="27" t="s">
        <v>170</v>
      </c>
      <c r="H972" s="27" t="s">
        <v>171</v>
      </c>
      <c r="I972" s="27" t="s">
        <v>195</v>
      </c>
      <c r="J972" s="27" t="s">
        <v>196</v>
      </c>
      <c r="K972" s="27" t="s">
        <v>269</v>
      </c>
      <c r="L972" s="27" t="s">
        <v>270</v>
      </c>
      <c r="M972" s="28"/>
      <c r="N972" s="28"/>
      <c r="O972" s="28"/>
    </row>
    <row r="973" spans="1:15">
      <c r="A973" t="s">
        <v>404</v>
      </c>
      <c r="B973" s="26" t="s">
        <v>407</v>
      </c>
      <c r="C973" s="26" t="s">
        <v>78</v>
      </c>
      <c r="D973" s="26" t="s">
        <v>79</v>
      </c>
      <c r="E973" s="27" t="s">
        <v>80</v>
      </c>
      <c r="F973" s="27" t="s">
        <v>81</v>
      </c>
      <c r="G973" s="27" t="s">
        <v>170</v>
      </c>
      <c r="H973" s="27" t="s">
        <v>171</v>
      </c>
      <c r="I973" s="27" t="s">
        <v>310</v>
      </c>
      <c r="J973" s="27" t="s">
        <v>311</v>
      </c>
      <c r="K973" s="27" t="s">
        <v>269</v>
      </c>
      <c r="L973" s="27" t="s">
        <v>270</v>
      </c>
      <c r="M973" s="28"/>
      <c r="N973" s="28"/>
      <c r="O973" s="28"/>
    </row>
    <row r="974" spans="1:15">
      <c r="A974" t="s">
        <v>404</v>
      </c>
      <c r="B974" s="26" t="s">
        <v>407</v>
      </c>
      <c r="C974" s="26" t="s">
        <v>78</v>
      </c>
      <c r="D974" s="26" t="s">
        <v>79</v>
      </c>
      <c r="E974" s="27" t="s">
        <v>80</v>
      </c>
      <c r="F974" s="27" t="s">
        <v>81</v>
      </c>
      <c r="G974" s="27" t="s">
        <v>170</v>
      </c>
      <c r="H974" s="27" t="s">
        <v>171</v>
      </c>
      <c r="I974" s="27" t="s">
        <v>223</v>
      </c>
      <c r="J974" s="27" t="s">
        <v>224</v>
      </c>
      <c r="K974" s="27" t="s">
        <v>269</v>
      </c>
      <c r="L974" s="27" t="s">
        <v>270</v>
      </c>
      <c r="M974" s="28"/>
      <c r="N974" s="28"/>
      <c r="O974" s="28"/>
    </row>
    <row r="975" spans="1:15">
      <c r="A975" t="s">
        <v>404</v>
      </c>
      <c r="B975" s="26" t="s">
        <v>407</v>
      </c>
      <c r="C975" s="26" t="s">
        <v>78</v>
      </c>
      <c r="D975" s="26" t="s">
        <v>79</v>
      </c>
      <c r="E975" s="27" t="s">
        <v>80</v>
      </c>
      <c r="F975" s="27" t="s">
        <v>81</v>
      </c>
      <c r="G975" s="27" t="s">
        <v>170</v>
      </c>
      <c r="H975" s="27" t="s">
        <v>171</v>
      </c>
      <c r="I975" s="27" t="s">
        <v>312</v>
      </c>
      <c r="J975" s="27" t="s">
        <v>313</v>
      </c>
      <c r="K975" s="27" t="s">
        <v>269</v>
      </c>
      <c r="L975" s="27" t="s">
        <v>270</v>
      </c>
      <c r="M975" s="28"/>
      <c r="N975" s="28"/>
      <c r="O975" s="28"/>
    </row>
    <row r="976" spans="1:15">
      <c r="A976" t="s">
        <v>404</v>
      </c>
      <c r="B976" s="26" t="s">
        <v>407</v>
      </c>
      <c r="C976" s="26" t="s">
        <v>78</v>
      </c>
      <c r="D976" s="26" t="s">
        <v>79</v>
      </c>
      <c r="E976" s="27" t="s">
        <v>80</v>
      </c>
      <c r="F976" s="27" t="s">
        <v>81</v>
      </c>
      <c r="G976" s="27" t="s">
        <v>170</v>
      </c>
      <c r="H976" s="27" t="s">
        <v>171</v>
      </c>
      <c r="I976" s="27" t="s">
        <v>221</v>
      </c>
      <c r="J976" s="27" t="s">
        <v>222</v>
      </c>
      <c r="K976" s="27" t="s">
        <v>269</v>
      </c>
      <c r="L976" s="27" t="s">
        <v>270</v>
      </c>
      <c r="M976" s="28"/>
      <c r="N976" s="28"/>
      <c r="O976" s="28"/>
    </row>
    <row r="977" spans="1:15">
      <c r="A977" t="s">
        <v>404</v>
      </c>
      <c r="B977" s="26" t="s">
        <v>407</v>
      </c>
      <c r="C977" s="26" t="s">
        <v>78</v>
      </c>
      <c r="D977" s="26" t="s">
        <v>79</v>
      </c>
      <c r="E977" s="27" t="s">
        <v>80</v>
      </c>
      <c r="F977" s="27" t="s">
        <v>81</v>
      </c>
      <c r="G977" s="27" t="s">
        <v>170</v>
      </c>
      <c r="H977" s="27" t="s">
        <v>171</v>
      </c>
      <c r="I977" s="27" t="s">
        <v>261</v>
      </c>
      <c r="J977" s="27" t="s">
        <v>262</v>
      </c>
      <c r="K977" s="27" t="s">
        <v>269</v>
      </c>
      <c r="L977" s="27" t="s">
        <v>270</v>
      </c>
      <c r="M977" s="28"/>
      <c r="N977" s="28"/>
      <c r="O977" s="28"/>
    </row>
    <row r="978" spans="1:15">
      <c r="A978" t="s">
        <v>404</v>
      </c>
      <c r="B978" s="26" t="s">
        <v>407</v>
      </c>
      <c r="C978" s="26" t="s">
        <v>78</v>
      </c>
      <c r="D978" s="26" t="s">
        <v>79</v>
      </c>
      <c r="E978" s="27" t="s">
        <v>80</v>
      </c>
      <c r="F978" s="27" t="s">
        <v>81</v>
      </c>
      <c r="G978" s="27" t="s">
        <v>170</v>
      </c>
      <c r="H978" s="27" t="s">
        <v>171</v>
      </c>
      <c r="I978" s="27" t="s">
        <v>251</v>
      </c>
      <c r="J978" s="27" t="s">
        <v>252</v>
      </c>
      <c r="K978" s="27" t="s">
        <v>269</v>
      </c>
      <c r="L978" s="27" t="s">
        <v>270</v>
      </c>
      <c r="M978" s="28"/>
      <c r="N978" s="28"/>
      <c r="O978" s="28"/>
    </row>
    <row r="979" spans="1:15">
      <c r="A979" t="s">
        <v>404</v>
      </c>
      <c r="B979" s="26" t="s">
        <v>407</v>
      </c>
      <c r="C979" s="26" t="s">
        <v>78</v>
      </c>
      <c r="D979" s="26" t="s">
        <v>79</v>
      </c>
      <c r="E979" s="27" t="s">
        <v>80</v>
      </c>
      <c r="F979" s="27" t="s">
        <v>81</v>
      </c>
      <c r="G979" s="27" t="s">
        <v>197</v>
      </c>
      <c r="H979" s="27" t="s">
        <v>198</v>
      </c>
      <c r="I979" s="27" t="s">
        <v>84</v>
      </c>
      <c r="J979" s="27" t="s">
        <v>85</v>
      </c>
      <c r="K979" s="27" t="s">
        <v>269</v>
      </c>
      <c r="L979" s="27" t="s">
        <v>270</v>
      </c>
      <c r="M979" s="28"/>
      <c r="N979" s="28"/>
      <c r="O979" s="28"/>
    </row>
    <row r="980" spans="1:15">
      <c r="A980" t="s">
        <v>404</v>
      </c>
      <c r="B980" s="26" t="s">
        <v>407</v>
      </c>
      <c r="C980" s="26" t="s">
        <v>78</v>
      </c>
      <c r="D980" s="26" t="s">
        <v>79</v>
      </c>
      <c r="E980" s="27" t="s">
        <v>80</v>
      </c>
      <c r="F980" s="27" t="s">
        <v>81</v>
      </c>
      <c r="G980" s="27" t="s">
        <v>197</v>
      </c>
      <c r="H980" s="27" t="s">
        <v>198</v>
      </c>
      <c r="I980" s="27" t="s">
        <v>231</v>
      </c>
      <c r="J980" s="27" t="s">
        <v>232</v>
      </c>
      <c r="K980" s="27" t="s">
        <v>269</v>
      </c>
      <c r="L980" s="27" t="s">
        <v>270</v>
      </c>
      <c r="M980" s="28"/>
      <c r="N980" s="28"/>
      <c r="O980" s="28"/>
    </row>
    <row r="981" spans="1:15">
      <c r="A981" t="s">
        <v>404</v>
      </c>
      <c r="B981" s="26" t="s">
        <v>407</v>
      </c>
      <c r="C981" s="26" t="s">
        <v>78</v>
      </c>
      <c r="D981" s="26" t="s">
        <v>79</v>
      </c>
      <c r="E981" s="27" t="s">
        <v>80</v>
      </c>
      <c r="F981" s="27" t="s">
        <v>81</v>
      </c>
      <c r="G981" s="27" t="s">
        <v>197</v>
      </c>
      <c r="H981" s="27" t="s">
        <v>198</v>
      </c>
      <c r="I981" s="27" t="s">
        <v>88</v>
      </c>
      <c r="J981" s="27" t="s">
        <v>89</v>
      </c>
      <c r="K981" s="27" t="s">
        <v>269</v>
      </c>
      <c r="L981" s="27" t="s">
        <v>270</v>
      </c>
      <c r="M981" s="28"/>
      <c r="N981" s="28"/>
      <c r="O981" s="28"/>
    </row>
    <row r="982" spans="1:15">
      <c r="A982" t="s">
        <v>404</v>
      </c>
      <c r="B982" s="26" t="s">
        <v>407</v>
      </c>
      <c r="C982" s="26" t="s">
        <v>78</v>
      </c>
      <c r="D982" s="26" t="s">
        <v>79</v>
      </c>
      <c r="E982" s="27" t="s">
        <v>80</v>
      </c>
      <c r="F982" s="27" t="s">
        <v>81</v>
      </c>
      <c r="G982" s="27" t="s">
        <v>197</v>
      </c>
      <c r="H982" s="27" t="s">
        <v>198</v>
      </c>
      <c r="I982" s="27" t="s">
        <v>124</v>
      </c>
      <c r="J982" s="27" t="s">
        <v>125</v>
      </c>
      <c r="K982" s="27" t="s">
        <v>269</v>
      </c>
      <c r="L982" s="27" t="s">
        <v>270</v>
      </c>
      <c r="M982" s="28"/>
      <c r="N982" s="28"/>
      <c r="O982" s="28"/>
    </row>
    <row r="983" spans="1:15">
      <c r="A983" t="s">
        <v>404</v>
      </c>
      <c r="B983" s="26" t="s">
        <v>407</v>
      </c>
      <c r="C983" s="26" t="s">
        <v>78</v>
      </c>
      <c r="D983" s="26" t="s">
        <v>79</v>
      </c>
      <c r="E983" s="27" t="s">
        <v>80</v>
      </c>
      <c r="F983" s="27" t="s">
        <v>81</v>
      </c>
      <c r="G983" s="27" t="s">
        <v>197</v>
      </c>
      <c r="H983" s="27" t="s">
        <v>198</v>
      </c>
      <c r="I983" s="27" t="s">
        <v>90</v>
      </c>
      <c r="J983" s="27" t="s">
        <v>91</v>
      </c>
      <c r="K983" s="27" t="s">
        <v>269</v>
      </c>
      <c r="L983" s="27" t="s">
        <v>270</v>
      </c>
      <c r="M983" s="28"/>
      <c r="N983" s="28"/>
      <c r="O983" s="28"/>
    </row>
    <row r="984" spans="1:15">
      <c r="A984" t="s">
        <v>404</v>
      </c>
      <c r="B984" s="26" t="s">
        <v>407</v>
      </c>
      <c r="C984" s="26" t="s">
        <v>78</v>
      </c>
      <c r="D984" s="26" t="s">
        <v>79</v>
      </c>
      <c r="E984" s="27" t="s">
        <v>80</v>
      </c>
      <c r="F984" s="27" t="s">
        <v>81</v>
      </c>
      <c r="G984" s="27" t="s">
        <v>197</v>
      </c>
      <c r="H984" s="27" t="s">
        <v>198</v>
      </c>
      <c r="I984" s="27" t="s">
        <v>92</v>
      </c>
      <c r="J984" s="27" t="s">
        <v>93</v>
      </c>
      <c r="K984" s="27" t="s">
        <v>269</v>
      </c>
      <c r="L984" s="27" t="s">
        <v>270</v>
      </c>
      <c r="M984" s="28"/>
      <c r="N984" s="28"/>
      <c r="O984" s="28"/>
    </row>
    <row r="985" spans="1:15">
      <c r="A985" t="s">
        <v>404</v>
      </c>
      <c r="B985" s="26" t="s">
        <v>407</v>
      </c>
      <c r="C985" s="26" t="s">
        <v>78</v>
      </c>
      <c r="D985" s="26" t="s">
        <v>79</v>
      </c>
      <c r="E985" s="27" t="s">
        <v>80</v>
      </c>
      <c r="F985" s="27" t="s">
        <v>81</v>
      </c>
      <c r="G985" s="27" t="s">
        <v>197</v>
      </c>
      <c r="H985" s="27" t="s">
        <v>198</v>
      </c>
      <c r="I985" s="27" t="s">
        <v>134</v>
      </c>
      <c r="J985" s="27" t="s">
        <v>135</v>
      </c>
      <c r="K985" s="27" t="s">
        <v>269</v>
      </c>
      <c r="L985" s="27" t="s">
        <v>270</v>
      </c>
      <c r="M985" s="28"/>
      <c r="N985" s="28"/>
      <c r="O985" s="28"/>
    </row>
    <row r="986" spans="1:15">
      <c r="A986" t="s">
        <v>404</v>
      </c>
      <c r="B986" s="26" t="s">
        <v>407</v>
      </c>
      <c r="C986" s="26" t="s">
        <v>78</v>
      </c>
      <c r="D986" s="26" t="s">
        <v>79</v>
      </c>
      <c r="E986" s="27" t="s">
        <v>80</v>
      </c>
      <c r="F986" s="27" t="s">
        <v>81</v>
      </c>
      <c r="G986" s="27" t="s">
        <v>197</v>
      </c>
      <c r="H986" s="27" t="s">
        <v>198</v>
      </c>
      <c r="I986" s="27" t="s">
        <v>94</v>
      </c>
      <c r="J986" s="27" t="s">
        <v>95</v>
      </c>
      <c r="K986" s="27" t="s">
        <v>269</v>
      </c>
      <c r="L986" s="27" t="s">
        <v>270</v>
      </c>
      <c r="M986" s="28"/>
      <c r="N986" s="28"/>
      <c r="O986" s="28"/>
    </row>
    <row r="987" spans="1:15">
      <c r="A987" t="s">
        <v>404</v>
      </c>
      <c r="B987" s="26" t="s">
        <v>407</v>
      </c>
      <c r="C987" s="26" t="s">
        <v>78</v>
      </c>
      <c r="D987" s="26" t="s">
        <v>79</v>
      </c>
      <c r="E987" s="27" t="s">
        <v>80</v>
      </c>
      <c r="F987" s="27" t="s">
        <v>81</v>
      </c>
      <c r="G987" s="27" t="s">
        <v>197</v>
      </c>
      <c r="H987" s="27" t="s">
        <v>198</v>
      </c>
      <c r="I987" s="27" t="s">
        <v>172</v>
      </c>
      <c r="J987" s="27" t="s">
        <v>173</v>
      </c>
      <c r="K987" s="27" t="s">
        <v>269</v>
      </c>
      <c r="L987" s="27" t="s">
        <v>270</v>
      </c>
      <c r="M987" s="28"/>
      <c r="N987" s="28"/>
      <c r="O987" s="28"/>
    </row>
    <row r="988" spans="1:15">
      <c r="A988" t="s">
        <v>404</v>
      </c>
      <c r="B988" s="26" t="s">
        <v>407</v>
      </c>
      <c r="C988" s="26" t="s">
        <v>78</v>
      </c>
      <c r="D988" s="26" t="s">
        <v>79</v>
      </c>
      <c r="E988" s="27" t="s">
        <v>80</v>
      </c>
      <c r="F988" s="27" t="s">
        <v>81</v>
      </c>
      <c r="G988" s="27" t="s">
        <v>197</v>
      </c>
      <c r="H988" s="27" t="s">
        <v>198</v>
      </c>
      <c r="I988" s="27" t="s">
        <v>233</v>
      </c>
      <c r="J988" s="27" t="s">
        <v>234</v>
      </c>
      <c r="K988" s="27" t="s">
        <v>269</v>
      </c>
      <c r="L988" s="27" t="s">
        <v>270</v>
      </c>
      <c r="M988" s="28"/>
      <c r="N988" s="28"/>
      <c r="O988" s="28"/>
    </row>
    <row r="989" spans="1:15">
      <c r="A989" t="s">
        <v>404</v>
      </c>
      <c r="B989" s="26" t="s">
        <v>407</v>
      </c>
      <c r="C989" s="26" t="s">
        <v>78</v>
      </c>
      <c r="D989" s="26" t="s">
        <v>79</v>
      </c>
      <c r="E989" s="27" t="s">
        <v>80</v>
      </c>
      <c r="F989" s="27" t="s">
        <v>81</v>
      </c>
      <c r="G989" s="27" t="s">
        <v>197</v>
      </c>
      <c r="H989" s="27" t="s">
        <v>198</v>
      </c>
      <c r="I989" s="27" t="s">
        <v>136</v>
      </c>
      <c r="J989" s="27" t="s">
        <v>137</v>
      </c>
      <c r="K989" s="27" t="s">
        <v>269</v>
      </c>
      <c r="L989" s="27" t="s">
        <v>270</v>
      </c>
      <c r="M989" s="28"/>
      <c r="N989" s="28"/>
      <c r="O989" s="28"/>
    </row>
    <row r="990" spans="1:15">
      <c r="A990" t="s">
        <v>404</v>
      </c>
      <c r="B990" s="26" t="s">
        <v>407</v>
      </c>
      <c r="C990" s="26" t="s">
        <v>78</v>
      </c>
      <c r="D990" s="26" t="s">
        <v>79</v>
      </c>
      <c r="E990" s="27" t="s">
        <v>80</v>
      </c>
      <c r="F990" s="27" t="s">
        <v>81</v>
      </c>
      <c r="G990" s="27" t="s">
        <v>197</v>
      </c>
      <c r="H990" s="27" t="s">
        <v>198</v>
      </c>
      <c r="I990" s="27" t="s">
        <v>178</v>
      </c>
      <c r="J990" s="27" t="s">
        <v>179</v>
      </c>
      <c r="K990" s="27" t="s">
        <v>269</v>
      </c>
      <c r="L990" s="27" t="s">
        <v>270</v>
      </c>
      <c r="M990" s="28"/>
      <c r="N990" s="28"/>
      <c r="O990" s="28"/>
    </row>
    <row r="991" spans="1:15">
      <c r="A991" t="s">
        <v>404</v>
      </c>
      <c r="B991" s="26" t="s">
        <v>407</v>
      </c>
      <c r="C991" s="26" t="s">
        <v>78</v>
      </c>
      <c r="D991" s="26" t="s">
        <v>79</v>
      </c>
      <c r="E991" s="27" t="s">
        <v>80</v>
      </c>
      <c r="F991" s="27" t="s">
        <v>81</v>
      </c>
      <c r="G991" s="27" t="s">
        <v>197</v>
      </c>
      <c r="H991" s="27" t="s">
        <v>198</v>
      </c>
      <c r="I991" s="27" t="s">
        <v>154</v>
      </c>
      <c r="J991" s="27" t="s">
        <v>155</v>
      </c>
      <c r="K991" s="27" t="s">
        <v>269</v>
      </c>
      <c r="L991" s="27" t="s">
        <v>270</v>
      </c>
      <c r="M991" s="28"/>
      <c r="N991" s="28"/>
      <c r="O991" s="28"/>
    </row>
    <row r="992" spans="1:15">
      <c r="A992" t="s">
        <v>404</v>
      </c>
      <c r="B992" s="26" t="s">
        <v>407</v>
      </c>
      <c r="C992" s="26" t="s">
        <v>78</v>
      </c>
      <c r="D992" s="26" t="s">
        <v>79</v>
      </c>
      <c r="E992" s="27" t="s">
        <v>80</v>
      </c>
      <c r="F992" s="27" t="s">
        <v>81</v>
      </c>
      <c r="G992" s="27" t="s">
        <v>197</v>
      </c>
      <c r="H992" s="27" t="s">
        <v>198</v>
      </c>
      <c r="I992" s="27" t="s">
        <v>164</v>
      </c>
      <c r="J992" s="27" t="s">
        <v>165</v>
      </c>
      <c r="K992" s="27" t="s">
        <v>269</v>
      </c>
      <c r="L992" s="27" t="s">
        <v>270</v>
      </c>
      <c r="M992" s="28"/>
      <c r="N992" s="28"/>
      <c r="O992" s="28"/>
    </row>
    <row r="993" spans="1:15">
      <c r="A993" t="s">
        <v>404</v>
      </c>
      <c r="B993" s="26" t="s">
        <v>407</v>
      </c>
      <c r="C993" s="26" t="s">
        <v>78</v>
      </c>
      <c r="D993" s="26" t="s">
        <v>79</v>
      </c>
      <c r="E993" s="27" t="s">
        <v>80</v>
      </c>
      <c r="F993" s="27" t="s">
        <v>81</v>
      </c>
      <c r="G993" s="27" t="s">
        <v>197</v>
      </c>
      <c r="H993" s="27" t="s">
        <v>198</v>
      </c>
      <c r="I993" s="27" t="s">
        <v>180</v>
      </c>
      <c r="J993" s="27" t="s">
        <v>181</v>
      </c>
      <c r="K993" s="27" t="s">
        <v>269</v>
      </c>
      <c r="L993" s="27" t="s">
        <v>270</v>
      </c>
      <c r="M993" s="28"/>
      <c r="N993" s="28"/>
      <c r="O993" s="28"/>
    </row>
    <row r="994" spans="1:15">
      <c r="A994" t="s">
        <v>404</v>
      </c>
      <c r="B994" s="26" t="s">
        <v>407</v>
      </c>
      <c r="C994" s="26" t="s">
        <v>78</v>
      </c>
      <c r="D994" s="26" t="s">
        <v>79</v>
      </c>
      <c r="E994" s="27" t="s">
        <v>80</v>
      </c>
      <c r="F994" s="27" t="s">
        <v>81</v>
      </c>
      <c r="G994" s="27" t="s">
        <v>197</v>
      </c>
      <c r="H994" s="27" t="s">
        <v>198</v>
      </c>
      <c r="I994" s="27" t="s">
        <v>215</v>
      </c>
      <c r="J994" s="27" t="s">
        <v>216</v>
      </c>
      <c r="K994" s="27" t="s">
        <v>269</v>
      </c>
      <c r="L994" s="27" t="s">
        <v>270</v>
      </c>
      <c r="M994" s="28"/>
      <c r="N994" s="28"/>
      <c r="O994" s="28"/>
    </row>
    <row r="995" spans="1:15">
      <c r="A995" t="s">
        <v>404</v>
      </c>
      <c r="B995" s="26" t="s">
        <v>407</v>
      </c>
      <c r="C995" s="26" t="s">
        <v>78</v>
      </c>
      <c r="D995" s="26" t="s">
        <v>79</v>
      </c>
      <c r="E995" s="27" t="s">
        <v>80</v>
      </c>
      <c r="F995" s="27" t="s">
        <v>81</v>
      </c>
      <c r="G995" s="27" t="s">
        <v>197</v>
      </c>
      <c r="H995" s="27" t="s">
        <v>198</v>
      </c>
      <c r="I995" s="27" t="s">
        <v>182</v>
      </c>
      <c r="J995" s="27" t="s">
        <v>183</v>
      </c>
      <c r="K995" s="27" t="s">
        <v>269</v>
      </c>
      <c r="L995" s="27" t="s">
        <v>270</v>
      </c>
      <c r="M995" s="28"/>
      <c r="N995" s="28"/>
      <c r="O995" s="28"/>
    </row>
    <row r="996" spans="1:15">
      <c r="A996" t="s">
        <v>404</v>
      </c>
      <c r="B996" s="26" t="s">
        <v>407</v>
      </c>
      <c r="C996" s="26" t="s">
        <v>78</v>
      </c>
      <c r="D996" s="26" t="s">
        <v>79</v>
      </c>
      <c r="E996" s="27" t="s">
        <v>80</v>
      </c>
      <c r="F996" s="27" t="s">
        <v>81</v>
      </c>
      <c r="G996" s="27" t="s">
        <v>197</v>
      </c>
      <c r="H996" s="27" t="s">
        <v>198</v>
      </c>
      <c r="I996" s="27" t="s">
        <v>156</v>
      </c>
      <c r="J996" s="27" t="s">
        <v>157</v>
      </c>
      <c r="K996" s="27" t="s">
        <v>269</v>
      </c>
      <c r="L996" s="27" t="s">
        <v>270</v>
      </c>
      <c r="M996" s="28"/>
      <c r="N996" s="28"/>
      <c r="O996" s="28"/>
    </row>
    <row r="997" spans="1:15">
      <c r="A997" t="s">
        <v>404</v>
      </c>
      <c r="B997" s="26" t="s">
        <v>407</v>
      </c>
      <c r="C997" s="26" t="s">
        <v>78</v>
      </c>
      <c r="D997" s="26" t="s">
        <v>79</v>
      </c>
      <c r="E997" s="27" t="s">
        <v>80</v>
      </c>
      <c r="F997" s="27" t="s">
        <v>81</v>
      </c>
      <c r="G997" s="27" t="s">
        <v>197</v>
      </c>
      <c r="H997" s="27" t="s">
        <v>198</v>
      </c>
      <c r="I997" s="27" t="s">
        <v>132</v>
      </c>
      <c r="J997" s="27" t="s">
        <v>133</v>
      </c>
      <c r="K997" s="27" t="s">
        <v>269</v>
      </c>
      <c r="L997" s="27" t="s">
        <v>270</v>
      </c>
      <c r="M997" s="28"/>
      <c r="N997" s="28"/>
      <c r="O997" s="28"/>
    </row>
    <row r="998" spans="1:15">
      <c r="A998" t="s">
        <v>404</v>
      </c>
      <c r="B998" s="26" t="s">
        <v>407</v>
      </c>
      <c r="C998" s="26" t="s">
        <v>78</v>
      </c>
      <c r="D998" s="26" t="s">
        <v>79</v>
      </c>
      <c r="E998" s="27" t="s">
        <v>80</v>
      </c>
      <c r="F998" s="27" t="s">
        <v>81</v>
      </c>
      <c r="G998" s="27" t="s">
        <v>197</v>
      </c>
      <c r="H998" s="27" t="s">
        <v>198</v>
      </c>
      <c r="I998" s="27" t="s">
        <v>158</v>
      </c>
      <c r="J998" s="27" t="s">
        <v>159</v>
      </c>
      <c r="K998" s="27" t="s">
        <v>269</v>
      </c>
      <c r="L998" s="27" t="s">
        <v>270</v>
      </c>
      <c r="M998" s="28"/>
      <c r="N998" s="28"/>
      <c r="O998" s="28"/>
    </row>
    <row r="999" spans="1:15">
      <c r="A999" t="s">
        <v>404</v>
      </c>
      <c r="B999" s="26" t="s">
        <v>407</v>
      </c>
      <c r="C999" s="26" t="s">
        <v>78</v>
      </c>
      <c r="D999" s="26" t="s">
        <v>79</v>
      </c>
      <c r="E999" s="27" t="s">
        <v>80</v>
      </c>
      <c r="F999" s="27" t="s">
        <v>81</v>
      </c>
      <c r="G999" s="27" t="s">
        <v>197</v>
      </c>
      <c r="H999" s="27" t="s">
        <v>198</v>
      </c>
      <c r="I999" s="27" t="s">
        <v>199</v>
      </c>
      <c r="J999" s="27" t="s">
        <v>200</v>
      </c>
      <c r="K999" s="27" t="s">
        <v>269</v>
      </c>
      <c r="L999" s="27" t="s">
        <v>270</v>
      </c>
      <c r="M999" s="28"/>
      <c r="N999" s="28"/>
      <c r="O999" s="28"/>
    </row>
    <row r="1000" spans="1:15">
      <c r="A1000" t="s">
        <v>404</v>
      </c>
      <c r="B1000" s="26" t="s">
        <v>407</v>
      </c>
      <c r="C1000" s="26" t="s">
        <v>78</v>
      </c>
      <c r="D1000" s="26" t="s">
        <v>79</v>
      </c>
      <c r="E1000" s="27" t="s">
        <v>80</v>
      </c>
      <c r="F1000" s="27" t="s">
        <v>81</v>
      </c>
      <c r="G1000" s="27" t="s">
        <v>197</v>
      </c>
      <c r="H1000" s="27" t="s">
        <v>198</v>
      </c>
      <c r="I1000" s="27" t="s">
        <v>96</v>
      </c>
      <c r="J1000" s="27" t="s">
        <v>97</v>
      </c>
      <c r="K1000" s="27" t="s">
        <v>269</v>
      </c>
      <c r="L1000" s="27" t="s">
        <v>270</v>
      </c>
      <c r="M1000" s="28"/>
      <c r="N1000" s="28"/>
      <c r="O1000" s="28"/>
    </row>
    <row r="1001" spans="1:15">
      <c r="A1001" t="s">
        <v>404</v>
      </c>
      <c r="B1001" s="26" t="s">
        <v>407</v>
      </c>
      <c r="C1001" s="26" t="s">
        <v>78</v>
      </c>
      <c r="D1001" s="26" t="s">
        <v>79</v>
      </c>
      <c r="E1001" s="27" t="s">
        <v>80</v>
      </c>
      <c r="F1001" s="27" t="s">
        <v>81</v>
      </c>
      <c r="G1001" s="27" t="s">
        <v>197</v>
      </c>
      <c r="H1001" s="27" t="s">
        <v>198</v>
      </c>
      <c r="I1001" s="27" t="s">
        <v>116</v>
      </c>
      <c r="J1001" s="27" t="s">
        <v>117</v>
      </c>
      <c r="K1001" s="27" t="s">
        <v>269</v>
      </c>
      <c r="L1001" s="27" t="s">
        <v>270</v>
      </c>
      <c r="M1001" s="28"/>
      <c r="N1001" s="28"/>
      <c r="O1001" s="28"/>
    </row>
    <row r="1002" spans="1:15">
      <c r="A1002" t="s">
        <v>404</v>
      </c>
      <c r="B1002" s="26" t="s">
        <v>407</v>
      </c>
      <c r="C1002" s="26" t="s">
        <v>78</v>
      </c>
      <c r="D1002" s="26" t="s">
        <v>79</v>
      </c>
      <c r="E1002" s="27" t="s">
        <v>80</v>
      </c>
      <c r="F1002" s="27" t="s">
        <v>81</v>
      </c>
      <c r="G1002" s="27" t="s">
        <v>197</v>
      </c>
      <c r="H1002" s="27" t="s">
        <v>198</v>
      </c>
      <c r="I1002" s="27" t="s">
        <v>184</v>
      </c>
      <c r="J1002" s="27" t="s">
        <v>185</v>
      </c>
      <c r="K1002" s="27" t="s">
        <v>269</v>
      </c>
      <c r="L1002" s="27" t="s">
        <v>270</v>
      </c>
      <c r="M1002" s="28"/>
      <c r="N1002" s="28"/>
      <c r="O1002" s="28"/>
    </row>
    <row r="1003" spans="1:15">
      <c r="A1003" t="s">
        <v>404</v>
      </c>
      <c r="B1003" s="26" t="s">
        <v>407</v>
      </c>
      <c r="C1003" s="26" t="s">
        <v>78</v>
      </c>
      <c r="D1003" s="26" t="s">
        <v>79</v>
      </c>
      <c r="E1003" s="27" t="s">
        <v>80</v>
      </c>
      <c r="F1003" s="27" t="s">
        <v>81</v>
      </c>
      <c r="G1003" s="27" t="s">
        <v>197</v>
      </c>
      <c r="H1003" s="27" t="s">
        <v>198</v>
      </c>
      <c r="I1003" s="27" t="s">
        <v>144</v>
      </c>
      <c r="J1003" s="27" t="s">
        <v>145</v>
      </c>
      <c r="K1003" s="27" t="s">
        <v>269</v>
      </c>
      <c r="L1003" s="27" t="s">
        <v>270</v>
      </c>
      <c r="M1003" s="28"/>
      <c r="N1003" s="28"/>
      <c r="O1003" s="28"/>
    </row>
    <row r="1004" spans="1:15">
      <c r="A1004" t="s">
        <v>404</v>
      </c>
      <c r="B1004" s="26" t="s">
        <v>407</v>
      </c>
      <c r="C1004" s="26" t="s">
        <v>78</v>
      </c>
      <c r="D1004" s="26" t="s">
        <v>79</v>
      </c>
      <c r="E1004" s="27" t="s">
        <v>80</v>
      </c>
      <c r="F1004" s="27" t="s">
        <v>81</v>
      </c>
      <c r="G1004" s="27" t="s">
        <v>197</v>
      </c>
      <c r="H1004" s="27" t="s">
        <v>198</v>
      </c>
      <c r="I1004" s="27" t="s">
        <v>138</v>
      </c>
      <c r="J1004" s="27" t="s">
        <v>139</v>
      </c>
      <c r="K1004" s="27" t="s">
        <v>269</v>
      </c>
      <c r="L1004" s="27" t="s">
        <v>270</v>
      </c>
      <c r="M1004" s="28"/>
      <c r="N1004" s="28"/>
      <c r="O1004" s="28"/>
    </row>
    <row r="1005" spans="1:15">
      <c r="A1005" t="s">
        <v>404</v>
      </c>
      <c r="B1005" s="26" t="s">
        <v>407</v>
      </c>
      <c r="C1005" s="26" t="s">
        <v>78</v>
      </c>
      <c r="D1005" s="26" t="s">
        <v>79</v>
      </c>
      <c r="E1005" s="27" t="s">
        <v>80</v>
      </c>
      <c r="F1005" s="27" t="s">
        <v>81</v>
      </c>
      <c r="G1005" s="27" t="s">
        <v>197</v>
      </c>
      <c r="H1005" s="27" t="s">
        <v>198</v>
      </c>
      <c r="I1005" s="27" t="s">
        <v>128</v>
      </c>
      <c r="J1005" s="27" t="s">
        <v>129</v>
      </c>
      <c r="K1005" s="27" t="s">
        <v>269</v>
      </c>
      <c r="L1005" s="27" t="s">
        <v>270</v>
      </c>
      <c r="M1005" s="28"/>
      <c r="N1005" s="28"/>
      <c r="O1005" s="28"/>
    </row>
    <row r="1006" spans="1:15">
      <c r="A1006" t="s">
        <v>404</v>
      </c>
      <c r="B1006" s="26" t="s">
        <v>407</v>
      </c>
      <c r="C1006" s="26" t="s">
        <v>78</v>
      </c>
      <c r="D1006" s="26" t="s">
        <v>79</v>
      </c>
      <c r="E1006" s="27" t="s">
        <v>80</v>
      </c>
      <c r="F1006" s="27" t="s">
        <v>81</v>
      </c>
      <c r="G1006" s="27" t="s">
        <v>197</v>
      </c>
      <c r="H1006" s="27" t="s">
        <v>198</v>
      </c>
      <c r="I1006" s="27" t="s">
        <v>146</v>
      </c>
      <c r="J1006" s="27" t="s">
        <v>147</v>
      </c>
      <c r="K1006" s="27" t="s">
        <v>269</v>
      </c>
      <c r="L1006" s="27" t="s">
        <v>270</v>
      </c>
      <c r="M1006" s="28"/>
      <c r="N1006" s="28"/>
      <c r="O1006" s="28"/>
    </row>
    <row r="1007" spans="1:15">
      <c r="A1007" t="s">
        <v>404</v>
      </c>
      <c r="B1007" s="26" t="s">
        <v>407</v>
      </c>
      <c r="C1007" s="26" t="s">
        <v>78</v>
      </c>
      <c r="D1007" s="26" t="s">
        <v>79</v>
      </c>
      <c r="E1007" s="27" t="s">
        <v>80</v>
      </c>
      <c r="F1007" s="27" t="s">
        <v>81</v>
      </c>
      <c r="G1007" s="27" t="s">
        <v>197</v>
      </c>
      <c r="H1007" s="27" t="s">
        <v>198</v>
      </c>
      <c r="I1007" s="27" t="s">
        <v>148</v>
      </c>
      <c r="J1007" s="27" t="s">
        <v>149</v>
      </c>
      <c r="K1007" s="27" t="s">
        <v>269</v>
      </c>
      <c r="L1007" s="27" t="s">
        <v>270</v>
      </c>
      <c r="M1007" s="28"/>
      <c r="N1007" s="28"/>
      <c r="O1007" s="28"/>
    </row>
    <row r="1008" spans="1:15">
      <c r="A1008" t="s">
        <v>404</v>
      </c>
      <c r="B1008" s="26" t="s">
        <v>407</v>
      </c>
      <c r="C1008" s="26" t="s">
        <v>78</v>
      </c>
      <c r="D1008" s="26" t="s">
        <v>79</v>
      </c>
      <c r="E1008" s="27" t="s">
        <v>80</v>
      </c>
      <c r="F1008" s="27" t="s">
        <v>81</v>
      </c>
      <c r="G1008" s="27" t="s">
        <v>197</v>
      </c>
      <c r="H1008" s="27" t="s">
        <v>198</v>
      </c>
      <c r="I1008" s="27" t="s">
        <v>98</v>
      </c>
      <c r="J1008" s="27" t="s">
        <v>99</v>
      </c>
      <c r="K1008" s="27" t="s">
        <v>269</v>
      </c>
      <c r="L1008" s="27" t="s">
        <v>270</v>
      </c>
      <c r="M1008" s="28"/>
      <c r="N1008" s="28"/>
      <c r="O1008" s="28"/>
    </row>
    <row r="1009" spans="1:15">
      <c r="A1009" t="s">
        <v>404</v>
      </c>
      <c r="B1009" s="26" t="s">
        <v>407</v>
      </c>
      <c r="C1009" s="26" t="s">
        <v>78</v>
      </c>
      <c r="D1009" s="26" t="s">
        <v>79</v>
      </c>
      <c r="E1009" s="27" t="s">
        <v>80</v>
      </c>
      <c r="F1009" s="27" t="s">
        <v>81</v>
      </c>
      <c r="G1009" s="27" t="s">
        <v>197</v>
      </c>
      <c r="H1009" s="27" t="s">
        <v>198</v>
      </c>
      <c r="I1009" s="27" t="s">
        <v>104</v>
      </c>
      <c r="J1009" s="27" t="s">
        <v>105</v>
      </c>
      <c r="K1009" s="27" t="s">
        <v>269</v>
      </c>
      <c r="L1009" s="27" t="s">
        <v>270</v>
      </c>
      <c r="M1009" s="28"/>
      <c r="N1009" s="28"/>
      <c r="O1009" s="28"/>
    </row>
    <row r="1010" spans="1:15">
      <c r="A1010" t="s">
        <v>404</v>
      </c>
      <c r="B1010" s="26" t="s">
        <v>407</v>
      </c>
      <c r="C1010" s="26" t="s">
        <v>78</v>
      </c>
      <c r="D1010" s="26" t="s">
        <v>79</v>
      </c>
      <c r="E1010" s="27" t="s">
        <v>80</v>
      </c>
      <c r="F1010" s="27" t="s">
        <v>81</v>
      </c>
      <c r="G1010" s="27" t="s">
        <v>197</v>
      </c>
      <c r="H1010" s="27" t="s">
        <v>198</v>
      </c>
      <c r="I1010" s="27" t="s">
        <v>142</v>
      </c>
      <c r="J1010" s="27" t="s">
        <v>143</v>
      </c>
      <c r="K1010" s="27" t="s">
        <v>269</v>
      </c>
      <c r="L1010" s="27" t="s">
        <v>270</v>
      </c>
      <c r="M1010" s="28"/>
      <c r="N1010" s="28"/>
      <c r="O1010" s="28"/>
    </row>
    <row r="1011" spans="1:15">
      <c r="A1011" t="s">
        <v>404</v>
      </c>
      <c r="B1011" s="26" t="s">
        <v>407</v>
      </c>
      <c r="C1011" s="26" t="s">
        <v>78</v>
      </c>
      <c r="D1011" s="26" t="s">
        <v>79</v>
      </c>
      <c r="E1011" s="27" t="s">
        <v>80</v>
      </c>
      <c r="F1011" s="27" t="s">
        <v>81</v>
      </c>
      <c r="G1011" s="27" t="s">
        <v>197</v>
      </c>
      <c r="H1011" s="27" t="s">
        <v>198</v>
      </c>
      <c r="I1011" s="27" t="s">
        <v>174</v>
      </c>
      <c r="J1011" s="27" t="s">
        <v>175</v>
      </c>
      <c r="K1011" s="27" t="s">
        <v>269</v>
      </c>
      <c r="L1011" s="27" t="s">
        <v>270</v>
      </c>
      <c r="M1011" s="28"/>
      <c r="N1011" s="28"/>
      <c r="O1011" s="28"/>
    </row>
    <row r="1012" spans="1:15">
      <c r="A1012" t="s">
        <v>404</v>
      </c>
      <c r="B1012" s="26" t="s">
        <v>407</v>
      </c>
      <c r="C1012" s="26" t="s">
        <v>78</v>
      </c>
      <c r="D1012" s="26" t="s">
        <v>79</v>
      </c>
      <c r="E1012" s="27" t="s">
        <v>80</v>
      </c>
      <c r="F1012" s="27" t="s">
        <v>81</v>
      </c>
      <c r="G1012" s="27" t="s">
        <v>197</v>
      </c>
      <c r="H1012" s="27" t="s">
        <v>198</v>
      </c>
      <c r="I1012" s="27" t="s">
        <v>253</v>
      </c>
      <c r="J1012" s="27" t="s">
        <v>254</v>
      </c>
      <c r="K1012" s="27" t="s">
        <v>269</v>
      </c>
      <c r="L1012" s="27" t="s">
        <v>270</v>
      </c>
      <c r="M1012" s="28"/>
      <c r="N1012" s="28"/>
      <c r="O1012" s="28"/>
    </row>
    <row r="1013" spans="1:15">
      <c r="A1013" t="s">
        <v>404</v>
      </c>
      <c r="B1013" s="26" t="s">
        <v>407</v>
      </c>
      <c r="C1013" s="26" t="s">
        <v>78</v>
      </c>
      <c r="D1013" s="26" t="s">
        <v>79</v>
      </c>
      <c r="E1013" s="27" t="s">
        <v>80</v>
      </c>
      <c r="F1013" s="27" t="s">
        <v>81</v>
      </c>
      <c r="G1013" s="27" t="s">
        <v>197</v>
      </c>
      <c r="H1013" s="27" t="s">
        <v>198</v>
      </c>
      <c r="I1013" s="27" t="s">
        <v>114</v>
      </c>
      <c r="J1013" s="27" t="s">
        <v>115</v>
      </c>
      <c r="K1013" s="27" t="s">
        <v>269</v>
      </c>
      <c r="L1013" s="27" t="s">
        <v>270</v>
      </c>
      <c r="M1013" s="28"/>
      <c r="N1013" s="28"/>
      <c r="O1013" s="28"/>
    </row>
    <row r="1014" spans="1:15">
      <c r="A1014" t="s">
        <v>404</v>
      </c>
      <c r="B1014" s="26" t="s">
        <v>407</v>
      </c>
      <c r="C1014" s="26" t="s">
        <v>78</v>
      </c>
      <c r="D1014" s="26" t="s">
        <v>79</v>
      </c>
      <c r="E1014" s="27" t="s">
        <v>80</v>
      </c>
      <c r="F1014" s="27" t="s">
        <v>81</v>
      </c>
      <c r="G1014" s="27" t="s">
        <v>197</v>
      </c>
      <c r="H1014" s="27" t="s">
        <v>198</v>
      </c>
      <c r="I1014" s="27" t="s">
        <v>280</v>
      </c>
      <c r="J1014" s="27" t="s">
        <v>281</v>
      </c>
      <c r="K1014" s="27" t="s">
        <v>269</v>
      </c>
      <c r="L1014" s="27" t="s">
        <v>270</v>
      </c>
      <c r="M1014" s="28"/>
      <c r="N1014" s="28"/>
      <c r="O1014" s="28"/>
    </row>
    <row r="1015" spans="1:15">
      <c r="A1015" t="s">
        <v>404</v>
      </c>
      <c r="B1015" s="26" t="s">
        <v>407</v>
      </c>
      <c r="C1015" s="26" t="s">
        <v>78</v>
      </c>
      <c r="D1015" s="26" t="s">
        <v>79</v>
      </c>
      <c r="E1015" s="27" t="s">
        <v>80</v>
      </c>
      <c r="F1015" s="27" t="s">
        <v>81</v>
      </c>
      <c r="G1015" s="27" t="s">
        <v>197</v>
      </c>
      <c r="H1015" s="27" t="s">
        <v>198</v>
      </c>
      <c r="I1015" s="27" t="s">
        <v>100</v>
      </c>
      <c r="J1015" s="27" t="s">
        <v>101</v>
      </c>
      <c r="K1015" s="27" t="s">
        <v>269</v>
      </c>
      <c r="L1015" s="27" t="s">
        <v>270</v>
      </c>
      <c r="M1015" s="28"/>
      <c r="N1015" s="28"/>
      <c r="O1015" s="28"/>
    </row>
    <row r="1016" spans="1:15">
      <c r="A1016" t="s">
        <v>404</v>
      </c>
      <c r="B1016" s="26" t="s">
        <v>407</v>
      </c>
      <c r="C1016" s="26" t="s">
        <v>78</v>
      </c>
      <c r="D1016" s="26" t="s">
        <v>79</v>
      </c>
      <c r="E1016" s="27" t="s">
        <v>80</v>
      </c>
      <c r="F1016" s="27" t="s">
        <v>81</v>
      </c>
      <c r="G1016" s="27" t="s">
        <v>197</v>
      </c>
      <c r="H1016" s="27" t="s">
        <v>198</v>
      </c>
      <c r="I1016" s="27" t="s">
        <v>284</v>
      </c>
      <c r="J1016" s="27" t="s">
        <v>285</v>
      </c>
      <c r="K1016" s="27" t="s">
        <v>269</v>
      </c>
      <c r="L1016" s="27" t="s">
        <v>270</v>
      </c>
      <c r="M1016" s="28"/>
      <c r="N1016" s="28"/>
      <c r="O1016" s="28"/>
    </row>
    <row r="1017" spans="1:15">
      <c r="A1017" t="s">
        <v>404</v>
      </c>
      <c r="B1017" s="26" t="s">
        <v>407</v>
      </c>
      <c r="C1017" s="26" t="s">
        <v>78</v>
      </c>
      <c r="D1017" s="26" t="s">
        <v>79</v>
      </c>
      <c r="E1017" s="27" t="s">
        <v>80</v>
      </c>
      <c r="F1017" s="27" t="s">
        <v>81</v>
      </c>
      <c r="G1017" s="27" t="s">
        <v>197</v>
      </c>
      <c r="H1017" s="27" t="s">
        <v>198</v>
      </c>
      <c r="I1017" s="27">
        <v>3835</v>
      </c>
      <c r="J1017" s="27" t="s">
        <v>291</v>
      </c>
      <c r="K1017" s="27" t="s">
        <v>269</v>
      </c>
      <c r="L1017" s="27" t="s">
        <v>270</v>
      </c>
      <c r="M1017" s="28"/>
      <c r="N1017" s="28"/>
      <c r="O1017" s="28"/>
    </row>
    <row r="1018" spans="1:15">
      <c r="A1018" t="s">
        <v>404</v>
      </c>
      <c r="B1018" s="26" t="s">
        <v>407</v>
      </c>
      <c r="C1018" s="26" t="s">
        <v>78</v>
      </c>
      <c r="D1018" s="26" t="s">
        <v>79</v>
      </c>
      <c r="E1018" s="27" t="s">
        <v>80</v>
      </c>
      <c r="F1018" s="27" t="s">
        <v>81</v>
      </c>
      <c r="G1018" s="27" t="s">
        <v>197</v>
      </c>
      <c r="H1018" s="27" t="s">
        <v>198</v>
      </c>
      <c r="I1018" s="27" t="s">
        <v>237</v>
      </c>
      <c r="J1018" s="27" t="s">
        <v>238</v>
      </c>
      <c r="K1018" s="27" t="s">
        <v>269</v>
      </c>
      <c r="L1018" s="27" t="s">
        <v>270</v>
      </c>
      <c r="M1018" s="28"/>
      <c r="N1018" s="28"/>
      <c r="O1018" s="28"/>
    </row>
    <row r="1019" spans="1:15">
      <c r="A1019" t="s">
        <v>404</v>
      </c>
      <c r="B1019" s="26" t="s">
        <v>407</v>
      </c>
      <c r="C1019" s="26" t="s">
        <v>78</v>
      </c>
      <c r="D1019" s="26" t="s">
        <v>79</v>
      </c>
      <c r="E1019" s="27" t="s">
        <v>80</v>
      </c>
      <c r="F1019" s="27" t="s">
        <v>81</v>
      </c>
      <c r="G1019" s="27" t="s">
        <v>197</v>
      </c>
      <c r="H1019" s="27" t="s">
        <v>198</v>
      </c>
      <c r="I1019" s="27" t="s">
        <v>207</v>
      </c>
      <c r="J1019" s="27" t="s">
        <v>208</v>
      </c>
      <c r="K1019" s="27" t="s">
        <v>269</v>
      </c>
      <c r="L1019" s="27" t="s">
        <v>270</v>
      </c>
      <c r="M1019" s="28"/>
      <c r="N1019" s="28"/>
      <c r="O1019" s="28"/>
    </row>
    <row r="1020" spans="1:15">
      <c r="A1020" t="s">
        <v>404</v>
      </c>
      <c r="B1020" s="26" t="s">
        <v>407</v>
      </c>
      <c r="C1020" s="26" t="s">
        <v>78</v>
      </c>
      <c r="D1020" s="26" t="s">
        <v>79</v>
      </c>
      <c r="E1020" s="27" t="s">
        <v>80</v>
      </c>
      <c r="F1020" s="27" t="s">
        <v>81</v>
      </c>
      <c r="G1020" s="27" t="s">
        <v>197</v>
      </c>
      <c r="H1020" s="27" t="s">
        <v>198</v>
      </c>
      <c r="I1020" s="27" t="s">
        <v>168</v>
      </c>
      <c r="J1020" s="27" t="s">
        <v>169</v>
      </c>
      <c r="K1020" s="27" t="s">
        <v>269</v>
      </c>
      <c r="L1020" s="27" t="s">
        <v>270</v>
      </c>
      <c r="M1020" s="28"/>
      <c r="N1020" s="28"/>
      <c r="O1020" s="28"/>
    </row>
    <row r="1021" spans="1:15">
      <c r="A1021" t="s">
        <v>404</v>
      </c>
      <c r="B1021" s="26" t="s">
        <v>407</v>
      </c>
      <c r="C1021" s="26" t="s">
        <v>78</v>
      </c>
      <c r="D1021" s="26" t="s">
        <v>79</v>
      </c>
      <c r="E1021" s="27" t="s">
        <v>80</v>
      </c>
      <c r="F1021" s="27" t="s">
        <v>81</v>
      </c>
      <c r="G1021" s="27" t="s">
        <v>197</v>
      </c>
      <c r="H1021" s="27" t="s">
        <v>198</v>
      </c>
      <c r="I1021" s="27" t="s">
        <v>191</v>
      </c>
      <c r="J1021" s="27" t="s">
        <v>192</v>
      </c>
      <c r="K1021" s="27" t="s">
        <v>269</v>
      </c>
      <c r="L1021" s="27" t="s">
        <v>270</v>
      </c>
      <c r="M1021" s="28"/>
      <c r="N1021" s="28"/>
      <c r="O1021" s="28"/>
    </row>
    <row r="1022" spans="1:15">
      <c r="A1022" t="s">
        <v>404</v>
      </c>
      <c r="B1022" s="26" t="s">
        <v>407</v>
      </c>
      <c r="C1022" s="26" t="s">
        <v>78</v>
      </c>
      <c r="D1022" s="26" t="s">
        <v>79</v>
      </c>
      <c r="E1022" s="27" t="s">
        <v>80</v>
      </c>
      <c r="F1022" s="27" t="s">
        <v>81</v>
      </c>
      <c r="G1022" s="27" t="s">
        <v>197</v>
      </c>
      <c r="H1022" s="27" t="s">
        <v>198</v>
      </c>
      <c r="I1022" s="27" t="s">
        <v>217</v>
      </c>
      <c r="J1022" s="27" t="s">
        <v>218</v>
      </c>
      <c r="K1022" s="27" t="s">
        <v>269</v>
      </c>
      <c r="L1022" s="27" t="s">
        <v>270</v>
      </c>
      <c r="M1022" s="28"/>
      <c r="N1022" s="28"/>
      <c r="O1022" s="28"/>
    </row>
    <row r="1023" spans="1:15">
      <c r="A1023" t="s">
        <v>404</v>
      </c>
      <c r="B1023" s="26" t="s">
        <v>407</v>
      </c>
      <c r="C1023" s="26" t="s">
        <v>78</v>
      </c>
      <c r="D1023" s="26" t="s">
        <v>79</v>
      </c>
      <c r="E1023" s="27" t="s">
        <v>80</v>
      </c>
      <c r="F1023" s="27" t="s">
        <v>81</v>
      </c>
      <c r="G1023" s="27" t="s">
        <v>197</v>
      </c>
      <c r="H1023" s="27" t="s">
        <v>198</v>
      </c>
      <c r="I1023" s="27" t="s">
        <v>203</v>
      </c>
      <c r="J1023" s="27" t="s">
        <v>204</v>
      </c>
      <c r="K1023" s="27" t="s">
        <v>269</v>
      </c>
      <c r="L1023" s="27" t="s">
        <v>270</v>
      </c>
      <c r="M1023" s="28"/>
      <c r="N1023" s="28"/>
      <c r="O1023" s="28"/>
    </row>
    <row r="1024" spans="1:15">
      <c r="A1024" t="s">
        <v>404</v>
      </c>
      <c r="B1024" s="26" t="s">
        <v>407</v>
      </c>
      <c r="C1024" s="26" t="s">
        <v>78</v>
      </c>
      <c r="D1024" s="26" t="s">
        <v>79</v>
      </c>
      <c r="E1024" s="27" t="s">
        <v>80</v>
      </c>
      <c r="F1024" s="27" t="s">
        <v>81</v>
      </c>
      <c r="G1024" s="27" t="s">
        <v>197</v>
      </c>
      <c r="H1024" s="27" t="s">
        <v>198</v>
      </c>
      <c r="I1024" s="27" t="s">
        <v>211</v>
      </c>
      <c r="J1024" s="27" t="s">
        <v>212</v>
      </c>
      <c r="K1024" s="27" t="s">
        <v>269</v>
      </c>
      <c r="L1024" s="27" t="s">
        <v>270</v>
      </c>
      <c r="M1024" s="28"/>
      <c r="N1024" s="28"/>
      <c r="O1024" s="28"/>
    </row>
    <row r="1025" spans="1:15">
      <c r="A1025" t="s">
        <v>404</v>
      </c>
      <c r="B1025" s="26" t="s">
        <v>407</v>
      </c>
      <c r="C1025" s="26" t="s">
        <v>78</v>
      </c>
      <c r="D1025" s="26" t="s">
        <v>79</v>
      </c>
      <c r="E1025" s="27" t="s">
        <v>80</v>
      </c>
      <c r="F1025" s="27" t="s">
        <v>81</v>
      </c>
      <c r="G1025" s="27" t="s">
        <v>197</v>
      </c>
      <c r="H1025" s="27" t="s">
        <v>198</v>
      </c>
      <c r="I1025" s="27" t="s">
        <v>302</v>
      </c>
      <c r="J1025" s="27" t="s">
        <v>303</v>
      </c>
      <c r="K1025" s="27" t="s">
        <v>269</v>
      </c>
      <c r="L1025" s="27" t="s">
        <v>270</v>
      </c>
      <c r="M1025" s="28"/>
      <c r="N1025" s="28"/>
      <c r="O1025" s="28"/>
    </row>
    <row r="1026" spans="1:15">
      <c r="A1026" t="s">
        <v>404</v>
      </c>
      <c r="B1026" s="26" t="s">
        <v>407</v>
      </c>
      <c r="C1026" s="26" t="s">
        <v>78</v>
      </c>
      <c r="D1026" s="26" t="s">
        <v>79</v>
      </c>
      <c r="E1026" s="27" t="s">
        <v>80</v>
      </c>
      <c r="F1026" s="27" t="s">
        <v>81</v>
      </c>
      <c r="G1026" s="27" t="s">
        <v>197</v>
      </c>
      <c r="H1026" s="27" t="s">
        <v>198</v>
      </c>
      <c r="I1026" s="27" t="s">
        <v>239</v>
      </c>
      <c r="J1026" s="27" t="s">
        <v>240</v>
      </c>
      <c r="K1026" s="27" t="s">
        <v>269</v>
      </c>
      <c r="L1026" s="27" t="s">
        <v>270</v>
      </c>
      <c r="M1026" s="28"/>
      <c r="N1026" s="28"/>
      <c r="O1026" s="28"/>
    </row>
    <row r="1027" spans="1:15">
      <c r="A1027" t="s">
        <v>404</v>
      </c>
      <c r="B1027" s="26" t="s">
        <v>407</v>
      </c>
      <c r="C1027" s="26" t="s">
        <v>78</v>
      </c>
      <c r="D1027" s="26" t="s">
        <v>79</v>
      </c>
      <c r="E1027" s="27" t="s">
        <v>80</v>
      </c>
      <c r="F1027" s="27" t="s">
        <v>81</v>
      </c>
      <c r="G1027" s="27" t="s">
        <v>197</v>
      </c>
      <c r="H1027" s="27" t="s">
        <v>198</v>
      </c>
      <c r="I1027" s="27" t="s">
        <v>193</v>
      </c>
      <c r="J1027" s="27" t="s">
        <v>194</v>
      </c>
      <c r="K1027" s="27" t="s">
        <v>269</v>
      </c>
      <c r="L1027" s="27" t="s">
        <v>270</v>
      </c>
      <c r="M1027" s="28"/>
      <c r="N1027" s="28"/>
      <c r="O1027" s="28"/>
    </row>
    <row r="1028" spans="1:15">
      <c r="A1028" t="s">
        <v>404</v>
      </c>
      <c r="B1028" s="26" t="s">
        <v>407</v>
      </c>
      <c r="C1028" s="26" t="s">
        <v>78</v>
      </c>
      <c r="D1028" s="26" t="s">
        <v>79</v>
      </c>
      <c r="E1028" s="27" t="s">
        <v>80</v>
      </c>
      <c r="F1028" s="27" t="s">
        <v>81</v>
      </c>
      <c r="G1028" s="27" t="s">
        <v>197</v>
      </c>
      <c r="H1028" s="27" t="s">
        <v>198</v>
      </c>
      <c r="I1028" s="27" t="s">
        <v>195</v>
      </c>
      <c r="J1028" s="27" t="s">
        <v>196</v>
      </c>
      <c r="K1028" s="27" t="s">
        <v>269</v>
      </c>
      <c r="L1028" s="27" t="s">
        <v>270</v>
      </c>
      <c r="M1028" s="28"/>
      <c r="N1028" s="28"/>
      <c r="O1028" s="28"/>
    </row>
    <row r="1029" spans="1:15">
      <c r="A1029" t="s">
        <v>404</v>
      </c>
      <c r="B1029" s="26" t="s">
        <v>407</v>
      </c>
      <c r="C1029" s="26" t="s">
        <v>78</v>
      </c>
      <c r="D1029" s="26" t="s">
        <v>79</v>
      </c>
      <c r="E1029" s="27" t="s">
        <v>80</v>
      </c>
      <c r="F1029" s="27" t="s">
        <v>81</v>
      </c>
      <c r="G1029" s="27" t="s">
        <v>209</v>
      </c>
      <c r="H1029" s="27" t="s">
        <v>210</v>
      </c>
      <c r="I1029" s="27" t="s">
        <v>84</v>
      </c>
      <c r="J1029" s="27" t="s">
        <v>85</v>
      </c>
      <c r="K1029" s="27" t="s">
        <v>269</v>
      </c>
      <c r="L1029" s="27" t="s">
        <v>270</v>
      </c>
      <c r="M1029" s="28"/>
      <c r="N1029" s="28"/>
      <c r="O1029" s="28"/>
    </row>
    <row r="1030" spans="1:15">
      <c r="A1030" t="s">
        <v>404</v>
      </c>
      <c r="B1030" s="26" t="s">
        <v>407</v>
      </c>
      <c r="C1030" s="26" t="s">
        <v>78</v>
      </c>
      <c r="D1030" s="26" t="s">
        <v>79</v>
      </c>
      <c r="E1030" s="27" t="s">
        <v>80</v>
      </c>
      <c r="F1030" s="27" t="s">
        <v>81</v>
      </c>
      <c r="G1030" s="27" t="s">
        <v>209</v>
      </c>
      <c r="H1030" s="27" t="s">
        <v>210</v>
      </c>
      <c r="I1030" s="27" t="s">
        <v>88</v>
      </c>
      <c r="J1030" s="27" t="s">
        <v>89</v>
      </c>
      <c r="K1030" s="27" t="s">
        <v>269</v>
      </c>
      <c r="L1030" s="27" t="s">
        <v>270</v>
      </c>
      <c r="M1030" s="28"/>
      <c r="N1030" s="28"/>
      <c r="O1030" s="28"/>
    </row>
    <row r="1031" spans="1:15">
      <c r="A1031" t="s">
        <v>404</v>
      </c>
      <c r="B1031" s="26" t="s">
        <v>407</v>
      </c>
      <c r="C1031" s="26" t="s">
        <v>78</v>
      </c>
      <c r="D1031" s="26" t="s">
        <v>79</v>
      </c>
      <c r="E1031" s="27" t="s">
        <v>80</v>
      </c>
      <c r="F1031" s="27" t="s">
        <v>81</v>
      </c>
      <c r="G1031" s="27" t="s">
        <v>209</v>
      </c>
      <c r="H1031" s="27" t="s">
        <v>210</v>
      </c>
      <c r="I1031" s="27" t="s">
        <v>124</v>
      </c>
      <c r="J1031" s="27" t="s">
        <v>125</v>
      </c>
      <c r="K1031" s="27" t="s">
        <v>269</v>
      </c>
      <c r="L1031" s="27" t="s">
        <v>270</v>
      </c>
      <c r="M1031" s="28"/>
      <c r="N1031" s="28"/>
      <c r="O1031" s="28"/>
    </row>
    <row r="1032" spans="1:15">
      <c r="A1032" t="s">
        <v>404</v>
      </c>
      <c r="B1032" s="26" t="s">
        <v>407</v>
      </c>
      <c r="C1032" s="26" t="s">
        <v>78</v>
      </c>
      <c r="D1032" s="26" t="s">
        <v>79</v>
      </c>
      <c r="E1032" s="27" t="s">
        <v>80</v>
      </c>
      <c r="F1032" s="27" t="s">
        <v>81</v>
      </c>
      <c r="G1032" s="27" t="s">
        <v>209</v>
      </c>
      <c r="H1032" s="27" t="s">
        <v>210</v>
      </c>
      <c r="I1032" s="27" t="s">
        <v>90</v>
      </c>
      <c r="J1032" s="27" t="s">
        <v>91</v>
      </c>
      <c r="K1032" s="27" t="s">
        <v>269</v>
      </c>
      <c r="L1032" s="27" t="s">
        <v>270</v>
      </c>
      <c r="M1032" s="28"/>
      <c r="N1032" s="28"/>
      <c r="O1032" s="28"/>
    </row>
    <row r="1033" spans="1:15">
      <c r="A1033" t="s">
        <v>404</v>
      </c>
      <c r="B1033" s="26" t="s">
        <v>407</v>
      </c>
      <c r="C1033" s="26" t="s">
        <v>78</v>
      </c>
      <c r="D1033" s="26" t="s">
        <v>79</v>
      </c>
      <c r="E1033" s="27" t="s">
        <v>80</v>
      </c>
      <c r="F1033" s="27" t="s">
        <v>81</v>
      </c>
      <c r="G1033" s="27" t="s">
        <v>209</v>
      </c>
      <c r="H1033" s="27" t="s">
        <v>210</v>
      </c>
      <c r="I1033" s="27" t="s">
        <v>92</v>
      </c>
      <c r="J1033" s="27" t="s">
        <v>93</v>
      </c>
      <c r="K1033" s="27" t="s">
        <v>269</v>
      </c>
      <c r="L1033" s="27" t="s">
        <v>270</v>
      </c>
      <c r="M1033" s="28"/>
      <c r="N1033" s="28"/>
      <c r="O1033" s="28"/>
    </row>
    <row r="1034" spans="1:15">
      <c r="A1034" t="s">
        <v>404</v>
      </c>
      <c r="B1034" s="26" t="s">
        <v>407</v>
      </c>
      <c r="C1034" s="26" t="s">
        <v>78</v>
      </c>
      <c r="D1034" s="26" t="s">
        <v>79</v>
      </c>
      <c r="E1034" s="27" t="s">
        <v>80</v>
      </c>
      <c r="F1034" s="27" t="s">
        <v>81</v>
      </c>
      <c r="G1034" s="27" t="s">
        <v>209</v>
      </c>
      <c r="H1034" s="27" t="s">
        <v>210</v>
      </c>
      <c r="I1034" s="27" t="s">
        <v>134</v>
      </c>
      <c r="J1034" s="27" t="s">
        <v>135</v>
      </c>
      <c r="K1034" s="27" t="s">
        <v>269</v>
      </c>
      <c r="L1034" s="27" t="s">
        <v>270</v>
      </c>
      <c r="M1034" s="28"/>
      <c r="N1034" s="28"/>
      <c r="O1034" s="28"/>
    </row>
    <row r="1035" spans="1:15">
      <c r="A1035" t="s">
        <v>404</v>
      </c>
      <c r="B1035" s="26" t="s">
        <v>407</v>
      </c>
      <c r="C1035" s="26" t="s">
        <v>78</v>
      </c>
      <c r="D1035" s="26" t="s">
        <v>79</v>
      </c>
      <c r="E1035" s="27" t="s">
        <v>80</v>
      </c>
      <c r="F1035" s="27" t="s">
        <v>81</v>
      </c>
      <c r="G1035" s="27" t="s">
        <v>209</v>
      </c>
      <c r="H1035" s="27" t="s">
        <v>210</v>
      </c>
      <c r="I1035" s="27" t="s">
        <v>94</v>
      </c>
      <c r="J1035" s="27" t="s">
        <v>95</v>
      </c>
      <c r="K1035" s="27" t="s">
        <v>269</v>
      </c>
      <c r="L1035" s="27" t="s">
        <v>270</v>
      </c>
      <c r="M1035" s="28"/>
      <c r="N1035" s="28"/>
      <c r="O1035" s="28"/>
    </row>
    <row r="1036" spans="1:15">
      <c r="A1036" t="s">
        <v>404</v>
      </c>
      <c r="B1036" s="26" t="s">
        <v>407</v>
      </c>
      <c r="C1036" s="26" t="s">
        <v>78</v>
      </c>
      <c r="D1036" s="26" t="s">
        <v>79</v>
      </c>
      <c r="E1036" s="27" t="s">
        <v>80</v>
      </c>
      <c r="F1036" s="27" t="s">
        <v>81</v>
      </c>
      <c r="G1036" s="27" t="s">
        <v>209</v>
      </c>
      <c r="H1036" s="27" t="s">
        <v>210</v>
      </c>
      <c r="I1036" s="27" t="s">
        <v>172</v>
      </c>
      <c r="J1036" s="27" t="s">
        <v>173</v>
      </c>
      <c r="K1036" s="27" t="s">
        <v>269</v>
      </c>
      <c r="L1036" s="27" t="s">
        <v>270</v>
      </c>
      <c r="M1036" s="28"/>
      <c r="N1036" s="28"/>
      <c r="O1036" s="28"/>
    </row>
    <row r="1037" spans="1:15">
      <c r="A1037" t="s">
        <v>404</v>
      </c>
      <c r="B1037" s="26" t="s">
        <v>407</v>
      </c>
      <c r="C1037" s="26" t="s">
        <v>78</v>
      </c>
      <c r="D1037" s="26" t="s">
        <v>79</v>
      </c>
      <c r="E1037" s="27" t="s">
        <v>80</v>
      </c>
      <c r="F1037" s="27" t="s">
        <v>81</v>
      </c>
      <c r="G1037" s="27" t="s">
        <v>209</v>
      </c>
      <c r="H1037" s="27" t="s">
        <v>210</v>
      </c>
      <c r="I1037" s="27" t="s">
        <v>233</v>
      </c>
      <c r="J1037" s="27" t="s">
        <v>234</v>
      </c>
      <c r="K1037" s="27" t="s">
        <v>269</v>
      </c>
      <c r="L1037" s="27" t="s">
        <v>270</v>
      </c>
      <c r="M1037" s="28"/>
      <c r="N1037" s="28"/>
      <c r="O1037" s="28"/>
    </row>
    <row r="1038" spans="1:15">
      <c r="A1038" t="s">
        <v>404</v>
      </c>
      <c r="B1038" s="26" t="s">
        <v>407</v>
      </c>
      <c r="C1038" s="26" t="s">
        <v>78</v>
      </c>
      <c r="D1038" s="26" t="s">
        <v>79</v>
      </c>
      <c r="E1038" s="27" t="s">
        <v>80</v>
      </c>
      <c r="F1038" s="27" t="s">
        <v>81</v>
      </c>
      <c r="G1038" s="27" t="s">
        <v>209</v>
      </c>
      <c r="H1038" s="27" t="s">
        <v>210</v>
      </c>
      <c r="I1038" s="27" t="s">
        <v>136</v>
      </c>
      <c r="J1038" s="27" t="s">
        <v>137</v>
      </c>
      <c r="K1038" s="27" t="s">
        <v>269</v>
      </c>
      <c r="L1038" s="27" t="s">
        <v>270</v>
      </c>
      <c r="M1038" s="28"/>
      <c r="N1038" s="28"/>
      <c r="O1038" s="28"/>
    </row>
    <row r="1039" spans="1:15">
      <c r="A1039" t="s">
        <v>404</v>
      </c>
      <c r="B1039" s="26" t="s">
        <v>407</v>
      </c>
      <c r="C1039" s="26" t="s">
        <v>78</v>
      </c>
      <c r="D1039" s="26" t="s">
        <v>79</v>
      </c>
      <c r="E1039" s="27" t="s">
        <v>80</v>
      </c>
      <c r="F1039" s="27" t="s">
        <v>81</v>
      </c>
      <c r="G1039" s="27" t="s">
        <v>209</v>
      </c>
      <c r="H1039" s="27" t="s">
        <v>210</v>
      </c>
      <c r="I1039" s="27" t="s">
        <v>178</v>
      </c>
      <c r="J1039" s="27" t="s">
        <v>179</v>
      </c>
      <c r="K1039" s="27" t="s">
        <v>269</v>
      </c>
      <c r="L1039" s="27" t="s">
        <v>270</v>
      </c>
      <c r="M1039" s="28"/>
      <c r="N1039" s="28"/>
      <c r="O1039" s="28"/>
    </row>
    <row r="1040" spans="1:15">
      <c r="A1040" t="s">
        <v>404</v>
      </c>
      <c r="B1040" s="26" t="s">
        <v>407</v>
      </c>
      <c r="C1040" s="26" t="s">
        <v>78</v>
      </c>
      <c r="D1040" s="26" t="s">
        <v>79</v>
      </c>
      <c r="E1040" s="27" t="s">
        <v>80</v>
      </c>
      <c r="F1040" s="27" t="s">
        <v>81</v>
      </c>
      <c r="G1040" s="27" t="s">
        <v>209</v>
      </c>
      <c r="H1040" s="27" t="s">
        <v>210</v>
      </c>
      <c r="I1040" s="27" t="s">
        <v>154</v>
      </c>
      <c r="J1040" s="27" t="s">
        <v>155</v>
      </c>
      <c r="K1040" s="27" t="s">
        <v>269</v>
      </c>
      <c r="L1040" s="27" t="s">
        <v>270</v>
      </c>
      <c r="M1040" s="28"/>
      <c r="N1040" s="28"/>
      <c r="O1040" s="28"/>
    </row>
    <row r="1041" spans="1:15">
      <c r="A1041" t="s">
        <v>404</v>
      </c>
      <c r="B1041" s="26" t="s">
        <v>407</v>
      </c>
      <c r="C1041" s="26" t="s">
        <v>78</v>
      </c>
      <c r="D1041" s="26" t="s">
        <v>79</v>
      </c>
      <c r="E1041" s="27" t="s">
        <v>80</v>
      </c>
      <c r="F1041" s="27" t="s">
        <v>81</v>
      </c>
      <c r="G1041" s="27" t="s">
        <v>209</v>
      </c>
      <c r="H1041" s="27" t="s">
        <v>210</v>
      </c>
      <c r="I1041" s="27" t="s">
        <v>164</v>
      </c>
      <c r="J1041" s="27" t="s">
        <v>165</v>
      </c>
      <c r="K1041" s="27" t="s">
        <v>269</v>
      </c>
      <c r="L1041" s="27" t="s">
        <v>270</v>
      </c>
      <c r="M1041" s="28"/>
      <c r="N1041" s="28"/>
      <c r="O1041" s="28"/>
    </row>
    <row r="1042" spans="1:15">
      <c r="A1042" t="s">
        <v>404</v>
      </c>
      <c r="B1042" s="26" t="s">
        <v>407</v>
      </c>
      <c r="C1042" s="26" t="s">
        <v>78</v>
      </c>
      <c r="D1042" s="26" t="s">
        <v>79</v>
      </c>
      <c r="E1042" s="27" t="s">
        <v>80</v>
      </c>
      <c r="F1042" s="27" t="s">
        <v>81</v>
      </c>
      <c r="G1042" s="27" t="s">
        <v>209</v>
      </c>
      <c r="H1042" s="27" t="s">
        <v>210</v>
      </c>
      <c r="I1042" s="27" t="s">
        <v>180</v>
      </c>
      <c r="J1042" s="27" t="s">
        <v>181</v>
      </c>
      <c r="K1042" s="27" t="s">
        <v>269</v>
      </c>
      <c r="L1042" s="27" t="s">
        <v>270</v>
      </c>
      <c r="M1042" s="28"/>
      <c r="N1042" s="28"/>
      <c r="O1042" s="28"/>
    </row>
    <row r="1043" spans="1:15">
      <c r="A1043" t="s">
        <v>404</v>
      </c>
      <c r="B1043" s="26" t="s">
        <v>407</v>
      </c>
      <c r="C1043" s="26" t="s">
        <v>78</v>
      </c>
      <c r="D1043" s="26" t="s">
        <v>79</v>
      </c>
      <c r="E1043" s="27" t="s">
        <v>80</v>
      </c>
      <c r="F1043" s="27" t="s">
        <v>81</v>
      </c>
      <c r="G1043" s="27" t="s">
        <v>209</v>
      </c>
      <c r="H1043" s="27" t="s">
        <v>210</v>
      </c>
      <c r="I1043" s="27" t="s">
        <v>215</v>
      </c>
      <c r="J1043" s="27" t="s">
        <v>216</v>
      </c>
      <c r="K1043" s="27" t="s">
        <v>269</v>
      </c>
      <c r="L1043" s="27" t="s">
        <v>270</v>
      </c>
      <c r="M1043" s="28"/>
      <c r="N1043" s="28"/>
      <c r="O1043" s="28"/>
    </row>
    <row r="1044" spans="1:15">
      <c r="A1044" t="s">
        <v>404</v>
      </c>
      <c r="B1044" s="26" t="s">
        <v>407</v>
      </c>
      <c r="C1044" s="26" t="s">
        <v>78</v>
      </c>
      <c r="D1044" s="26" t="s">
        <v>79</v>
      </c>
      <c r="E1044" s="27" t="s">
        <v>80</v>
      </c>
      <c r="F1044" s="27" t="s">
        <v>81</v>
      </c>
      <c r="G1044" s="27" t="s">
        <v>209</v>
      </c>
      <c r="H1044" s="27" t="s">
        <v>210</v>
      </c>
      <c r="I1044" s="27" t="s">
        <v>182</v>
      </c>
      <c r="J1044" s="27" t="s">
        <v>183</v>
      </c>
      <c r="K1044" s="27" t="s">
        <v>269</v>
      </c>
      <c r="L1044" s="27" t="s">
        <v>270</v>
      </c>
      <c r="M1044" s="28"/>
      <c r="N1044" s="28"/>
      <c r="O1044" s="28"/>
    </row>
    <row r="1045" spans="1:15">
      <c r="A1045" t="s">
        <v>404</v>
      </c>
      <c r="B1045" s="26" t="s">
        <v>407</v>
      </c>
      <c r="C1045" s="26" t="s">
        <v>78</v>
      </c>
      <c r="D1045" s="26" t="s">
        <v>79</v>
      </c>
      <c r="E1045" s="27" t="s">
        <v>80</v>
      </c>
      <c r="F1045" s="27" t="s">
        <v>81</v>
      </c>
      <c r="G1045" s="27" t="s">
        <v>209</v>
      </c>
      <c r="H1045" s="27" t="s">
        <v>210</v>
      </c>
      <c r="I1045" s="27" t="s">
        <v>156</v>
      </c>
      <c r="J1045" s="27" t="s">
        <v>157</v>
      </c>
      <c r="K1045" s="27" t="s">
        <v>269</v>
      </c>
      <c r="L1045" s="27" t="s">
        <v>270</v>
      </c>
      <c r="M1045" s="28"/>
      <c r="N1045" s="28"/>
      <c r="O1045" s="28"/>
    </row>
    <row r="1046" spans="1:15">
      <c r="A1046" t="s">
        <v>404</v>
      </c>
      <c r="B1046" s="26" t="s">
        <v>407</v>
      </c>
      <c r="C1046" s="26" t="s">
        <v>78</v>
      </c>
      <c r="D1046" s="26" t="s">
        <v>79</v>
      </c>
      <c r="E1046" s="27" t="s">
        <v>80</v>
      </c>
      <c r="F1046" s="27" t="s">
        <v>81</v>
      </c>
      <c r="G1046" s="27" t="s">
        <v>209</v>
      </c>
      <c r="H1046" s="27" t="s">
        <v>210</v>
      </c>
      <c r="I1046" s="27" t="s">
        <v>132</v>
      </c>
      <c r="J1046" s="27" t="s">
        <v>133</v>
      </c>
      <c r="K1046" s="27" t="s">
        <v>269</v>
      </c>
      <c r="L1046" s="27" t="s">
        <v>270</v>
      </c>
      <c r="M1046" s="28"/>
      <c r="N1046" s="28"/>
      <c r="O1046" s="28"/>
    </row>
    <row r="1047" spans="1:15">
      <c r="A1047" t="s">
        <v>404</v>
      </c>
      <c r="B1047" s="26" t="s">
        <v>407</v>
      </c>
      <c r="C1047" s="26" t="s">
        <v>78</v>
      </c>
      <c r="D1047" s="26" t="s">
        <v>79</v>
      </c>
      <c r="E1047" s="27" t="s">
        <v>80</v>
      </c>
      <c r="F1047" s="27" t="s">
        <v>81</v>
      </c>
      <c r="G1047" s="27" t="s">
        <v>209</v>
      </c>
      <c r="H1047" s="27" t="s">
        <v>210</v>
      </c>
      <c r="I1047" s="27" t="s">
        <v>158</v>
      </c>
      <c r="J1047" s="27" t="s">
        <v>159</v>
      </c>
      <c r="K1047" s="27" t="s">
        <v>269</v>
      </c>
      <c r="L1047" s="27" t="s">
        <v>270</v>
      </c>
      <c r="M1047" s="28"/>
      <c r="N1047" s="28"/>
      <c r="O1047" s="28"/>
    </row>
    <row r="1048" spans="1:15">
      <c r="A1048" t="s">
        <v>404</v>
      </c>
      <c r="B1048" s="26" t="s">
        <v>407</v>
      </c>
      <c r="C1048" s="26" t="s">
        <v>78</v>
      </c>
      <c r="D1048" s="26" t="s">
        <v>79</v>
      </c>
      <c r="E1048" s="27" t="s">
        <v>80</v>
      </c>
      <c r="F1048" s="27" t="s">
        <v>81</v>
      </c>
      <c r="G1048" s="27" t="s">
        <v>209</v>
      </c>
      <c r="H1048" s="27" t="s">
        <v>210</v>
      </c>
      <c r="I1048" s="27" t="s">
        <v>199</v>
      </c>
      <c r="J1048" s="27" t="s">
        <v>200</v>
      </c>
      <c r="K1048" s="27" t="s">
        <v>269</v>
      </c>
      <c r="L1048" s="27" t="s">
        <v>270</v>
      </c>
      <c r="M1048" s="28"/>
      <c r="N1048" s="28"/>
      <c r="O1048" s="28"/>
    </row>
    <row r="1049" spans="1:15">
      <c r="A1049" t="s">
        <v>404</v>
      </c>
      <c r="B1049" s="26" t="s">
        <v>407</v>
      </c>
      <c r="C1049" s="26" t="s">
        <v>78</v>
      </c>
      <c r="D1049" s="26" t="s">
        <v>79</v>
      </c>
      <c r="E1049" s="27" t="s">
        <v>80</v>
      </c>
      <c r="F1049" s="27" t="s">
        <v>81</v>
      </c>
      <c r="G1049" s="27" t="s">
        <v>209</v>
      </c>
      <c r="H1049" s="27" t="s">
        <v>210</v>
      </c>
      <c r="I1049" s="27" t="s">
        <v>96</v>
      </c>
      <c r="J1049" s="27" t="s">
        <v>97</v>
      </c>
      <c r="K1049" s="27" t="s">
        <v>269</v>
      </c>
      <c r="L1049" s="27" t="s">
        <v>270</v>
      </c>
      <c r="M1049" s="28"/>
      <c r="N1049" s="28"/>
      <c r="O1049" s="28"/>
    </row>
    <row r="1050" spans="1:15">
      <c r="A1050" t="s">
        <v>404</v>
      </c>
      <c r="B1050" s="26" t="s">
        <v>407</v>
      </c>
      <c r="C1050" s="26" t="s">
        <v>78</v>
      </c>
      <c r="D1050" s="26" t="s">
        <v>79</v>
      </c>
      <c r="E1050" s="27" t="s">
        <v>80</v>
      </c>
      <c r="F1050" s="27" t="s">
        <v>81</v>
      </c>
      <c r="G1050" s="27" t="s">
        <v>209</v>
      </c>
      <c r="H1050" s="27" t="s">
        <v>210</v>
      </c>
      <c r="I1050" s="27" t="s">
        <v>116</v>
      </c>
      <c r="J1050" s="27" t="s">
        <v>117</v>
      </c>
      <c r="K1050" s="27" t="s">
        <v>269</v>
      </c>
      <c r="L1050" s="27" t="s">
        <v>270</v>
      </c>
      <c r="M1050" s="28"/>
      <c r="N1050" s="28"/>
      <c r="O1050" s="28"/>
    </row>
    <row r="1051" spans="1:15">
      <c r="A1051" t="s">
        <v>404</v>
      </c>
      <c r="B1051" s="26" t="s">
        <v>407</v>
      </c>
      <c r="C1051" s="26" t="s">
        <v>78</v>
      </c>
      <c r="D1051" s="26" t="s">
        <v>79</v>
      </c>
      <c r="E1051" s="27" t="s">
        <v>80</v>
      </c>
      <c r="F1051" s="27" t="s">
        <v>81</v>
      </c>
      <c r="G1051" s="27" t="s">
        <v>209</v>
      </c>
      <c r="H1051" s="27" t="s">
        <v>210</v>
      </c>
      <c r="I1051" s="27" t="s">
        <v>184</v>
      </c>
      <c r="J1051" s="27" t="s">
        <v>185</v>
      </c>
      <c r="K1051" s="27" t="s">
        <v>269</v>
      </c>
      <c r="L1051" s="27" t="s">
        <v>270</v>
      </c>
      <c r="M1051" s="28"/>
      <c r="N1051" s="28"/>
      <c r="O1051" s="28"/>
    </row>
    <row r="1052" spans="1:15">
      <c r="A1052" t="s">
        <v>404</v>
      </c>
      <c r="B1052" s="26" t="s">
        <v>407</v>
      </c>
      <c r="C1052" s="26" t="s">
        <v>78</v>
      </c>
      <c r="D1052" s="26" t="s">
        <v>79</v>
      </c>
      <c r="E1052" s="27" t="s">
        <v>80</v>
      </c>
      <c r="F1052" s="27" t="s">
        <v>81</v>
      </c>
      <c r="G1052" s="27" t="s">
        <v>209</v>
      </c>
      <c r="H1052" s="27" t="s">
        <v>210</v>
      </c>
      <c r="I1052" s="27" t="s">
        <v>144</v>
      </c>
      <c r="J1052" s="27" t="s">
        <v>145</v>
      </c>
      <c r="K1052" s="27" t="s">
        <v>269</v>
      </c>
      <c r="L1052" s="27" t="s">
        <v>270</v>
      </c>
      <c r="M1052" s="28"/>
      <c r="N1052" s="28"/>
      <c r="O1052" s="28"/>
    </row>
    <row r="1053" spans="1:15">
      <c r="A1053" t="s">
        <v>404</v>
      </c>
      <c r="B1053" s="26" t="s">
        <v>407</v>
      </c>
      <c r="C1053" s="26" t="s">
        <v>78</v>
      </c>
      <c r="D1053" s="26" t="s">
        <v>79</v>
      </c>
      <c r="E1053" s="27" t="s">
        <v>80</v>
      </c>
      <c r="F1053" s="27" t="s">
        <v>81</v>
      </c>
      <c r="G1053" s="27" t="s">
        <v>209</v>
      </c>
      <c r="H1053" s="27" t="s">
        <v>210</v>
      </c>
      <c r="I1053" s="27" t="s">
        <v>138</v>
      </c>
      <c r="J1053" s="27" t="s">
        <v>139</v>
      </c>
      <c r="K1053" s="27" t="s">
        <v>269</v>
      </c>
      <c r="L1053" s="27" t="s">
        <v>270</v>
      </c>
      <c r="M1053" s="28"/>
      <c r="N1053" s="28"/>
      <c r="O1053" s="28"/>
    </row>
    <row r="1054" spans="1:15">
      <c r="A1054" t="s">
        <v>404</v>
      </c>
      <c r="B1054" s="26" t="s">
        <v>407</v>
      </c>
      <c r="C1054" s="26" t="s">
        <v>78</v>
      </c>
      <c r="D1054" s="26" t="s">
        <v>79</v>
      </c>
      <c r="E1054" s="27" t="s">
        <v>80</v>
      </c>
      <c r="F1054" s="27" t="s">
        <v>81</v>
      </c>
      <c r="G1054" s="27" t="s">
        <v>209</v>
      </c>
      <c r="H1054" s="27" t="s">
        <v>210</v>
      </c>
      <c r="I1054" s="27" t="s">
        <v>128</v>
      </c>
      <c r="J1054" s="27" t="s">
        <v>129</v>
      </c>
      <c r="K1054" s="27" t="s">
        <v>269</v>
      </c>
      <c r="L1054" s="27" t="s">
        <v>270</v>
      </c>
      <c r="M1054" s="28"/>
      <c r="N1054" s="28"/>
      <c r="O1054" s="28"/>
    </row>
    <row r="1055" spans="1:15">
      <c r="A1055" t="s">
        <v>404</v>
      </c>
      <c r="B1055" s="26" t="s">
        <v>407</v>
      </c>
      <c r="C1055" s="26" t="s">
        <v>78</v>
      </c>
      <c r="D1055" s="26" t="s">
        <v>79</v>
      </c>
      <c r="E1055" s="27" t="s">
        <v>80</v>
      </c>
      <c r="F1055" s="27" t="s">
        <v>81</v>
      </c>
      <c r="G1055" s="27" t="s">
        <v>209</v>
      </c>
      <c r="H1055" s="27" t="s">
        <v>210</v>
      </c>
      <c r="I1055" s="27" t="s">
        <v>146</v>
      </c>
      <c r="J1055" s="27" t="s">
        <v>147</v>
      </c>
      <c r="K1055" s="27" t="s">
        <v>269</v>
      </c>
      <c r="L1055" s="27" t="s">
        <v>270</v>
      </c>
      <c r="M1055" s="28"/>
      <c r="N1055" s="28"/>
      <c r="O1055" s="28"/>
    </row>
    <row r="1056" spans="1:15">
      <c r="A1056" t="s">
        <v>404</v>
      </c>
      <c r="B1056" s="26" t="s">
        <v>407</v>
      </c>
      <c r="C1056" s="26" t="s">
        <v>78</v>
      </c>
      <c r="D1056" s="26" t="s">
        <v>79</v>
      </c>
      <c r="E1056" s="27" t="s">
        <v>80</v>
      </c>
      <c r="F1056" s="27" t="s">
        <v>81</v>
      </c>
      <c r="G1056" s="27" t="s">
        <v>209</v>
      </c>
      <c r="H1056" s="27" t="s">
        <v>210</v>
      </c>
      <c r="I1056" s="27" t="s">
        <v>148</v>
      </c>
      <c r="J1056" s="27" t="s">
        <v>149</v>
      </c>
      <c r="K1056" s="27" t="s">
        <v>269</v>
      </c>
      <c r="L1056" s="27" t="s">
        <v>270</v>
      </c>
      <c r="M1056" s="28"/>
      <c r="N1056" s="28"/>
      <c r="O1056" s="28"/>
    </row>
    <row r="1057" spans="1:15">
      <c r="A1057" t="s">
        <v>404</v>
      </c>
      <c r="B1057" s="26" t="s">
        <v>407</v>
      </c>
      <c r="C1057" s="26" t="s">
        <v>78</v>
      </c>
      <c r="D1057" s="26" t="s">
        <v>79</v>
      </c>
      <c r="E1057" s="27" t="s">
        <v>80</v>
      </c>
      <c r="F1057" s="27" t="s">
        <v>81</v>
      </c>
      <c r="G1057" s="27" t="s">
        <v>209</v>
      </c>
      <c r="H1057" s="27" t="s">
        <v>210</v>
      </c>
      <c r="I1057" s="27" t="s">
        <v>98</v>
      </c>
      <c r="J1057" s="27" t="s">
        <v>99</v>
      </c>
      <c r="K1057" s="27" t="s">
        <v>269</v>
      </c>
      <c r="L1057" s="27" t="s">
        <v>270</v>
      </c>
      <c r="M1057" s="28"/>
      <c r="N1057" s="28"/>
      <c r="O1057" s="28"/>
    </row>
    <row r="1058" spans="1:15">
      <c r="A1058" t="s">
        <v>404</v>
      </c>
      <c r="B1058" s="26" t="s">
        <v>407</v>
      </c>
      <c r="C1058" s="26" t="s">
        <v>78</v>
      </c>
      <c r="D1058" s="26" t="s">
        <v>79</v>
      </c>
      <c r="E1058" s="27" t="s">
        <v>80</v>
      </c>
      <c r="F1058" s="27" t="s">
        <v>81</v>
      </c>
      <c r="G1058" s="27" t="s">
        <v>209</v>
      </c>
      <c r="H1058" s="27" t="s">
        <v>210</v>
      </c>
      <c r="I1058" s="27" t="s">
        <v>104</v>
      </c>
      <c r="J1058" s="27" t="s">
        <v>105</v>
      </c>
      <c r="K1058" s="27" t="s">
        <v>269</v>
      </c>
      <c r="L1058" s="27" t="s">
        <v>270</v>
      </c>
      <c r="M1058" s="28"/>
      <c r="N1058" s="28"/>
      <c r="O1058" s="28"/>
    </row>
    <row r="1059" spans="1:15">
      <c r="A1059" t="s">
        <v>404</v>
      </c>
      <c r="B1059" s="26" t="s">
        <v>407</v>
      </c>
      <c r="C1059" s="26" t="s">
        <v>78</v>
      </c>
      <c r="D1059" s="26" t="s">
        <v>79</v>
      </c>
      <c r="E1059" s="27" t="s">
        <v>80</v>
      </c>
      <c r="F1059" s="27" t="s">
        <v>81</v>
      </c>
      <c r="G1059" s="27" t="s">
        <v>209</v>
      </c>
      <c r="H1059" s="27" t="s">
        <v>210</v>
      </c>
      <c r="I1059" s="27" t="s">
        <v>142</v>
      </c>
      <c r="J1059" s="27" t="s">
        <v>143</v>
      </c>
      <c r="K1059" s="27" t="s">
        <v>269</v>
      </c>
      <c r="L1059" s="27" t="s">
        <v>270</v>
      </c>
      <c r="M1059" s="28"/>
      <c r="N1059" s="28"/>
      <c r="O1059" s="28"/>
    </row>
    <row r="1060" spans="1:15">
      <c r="A1060" t="s">
        <v>404</v>
      </c>
      <c r="B1060" s="26" t="s">
        <v>407</v>
      </c>
      <c r="C1060" s="26" t="s">
        <v>78</v>
      </c>
      <c r="D1060" s="26" t="s">
        <v>79</v>
      </c>
      <c r="E1060" s="27" t="s">
        <v>80</v>
      </c>
      <c r="F1060" s="27" t="s">
        <v>81</v>
      </c>
      <c r="G1060" s="27" t="s">
        <v>209</v>
      </c>
      <c r="H1060" s="27" t="s">
        <v>210</v>
      </c>
      <c r="I1060" s="27" t="s">
        <v>174</v>
      </c>
      <c r="J1060" s="27" t="s">
        <v>175</v>
      </c>
      <c r="K1060" s="27" t="s">
        <v>269</v>
      </c>
      <c r="L1060" s="27" t="s">
        <v>270</v>
      </c>
      <c r="M1060" s="28"/>
      <c r="N1060" s="28"/>
      <c r="O1060" s="28"/>
    </row>
    <row r="1061" spans="1:15">
      <c r="A1061" t="s">
        <v>404</v>
      </c>
      <c r="B1061" s="26" t="s">
        <v>407</v>
      </c>
      <c r="C1061" s="26" t="s">
        <v>78</v>
      </c>
      <c r="D1061" s="26" t="s">
        <v>79</v>
      </c>
      <c r="E1061" s="27" t="s">
        <v>80</v>
      </c>
      <c r="F1061" s="27" t="s">
        <v>81</v>
      </c>
      <c r="G1061" s="27" t="s">
        <v>209</v>
      </c>
      <c r="H1061" s="27" t="s">
        <v>210</v>
      </c>
      <c r="I1061" s="27" t="s">
        <v>253</v>
      </c>
      <c r="J1061" s="27" t="s">
        <v>254</v>
      </c>
      <c r="K1061" s="27" t="s">
        <v>269</v>
      </c>
      <c r="L1061" s="27" t="s">
        <v>270</v>
      </c>
      <c r="M1061" s="28"/>
      <c r="N1061" s="28"/>
      <c r="O1061" s="28"/>
    </row>
    <row r="1062" spans="1:15">
      <c r="A1062" t="s">
        <v>404</v>
      </c>
      <c r="B1062" s="26" t="s">
        <v>407</v>
      </c>
      <c r="C1062" s="26" t="s">
        <v>78</v>
      </c>
      <c r="D1062" s="26" t="s">
        <v>79</v>
      </c>
      <c r="E1062" s="27" t="s">
        <v>80</v>
      </c>
      <c r="F1062" s="27" t="s">
        <v>81</v>
      </c>
      <c r="G1062" s="27" t="s">
        <v>209</v>
      </c>
      <c r="H1062" s="27" t="s">
        <v>210</v>
      </c>
      <c r="I1062" s="27" t="s">
        <v>118</v>
      </c>
      <c r="J1062" s="27" t="s">
        <v>119</v>
      </c>
      <c r="K1062" s="27" t="s">
        <v>269</v>
      </c>
      <c r="L1062" s="27" t="s">
        <v>270</v>
      </c>
      <c r="M1062" s="28"/>
      <c r="N1062" s="28"/>
      <c r="O1062" s="28"/>
    </row>
    <row r="1063" spans="1:15">
      <c r="A1063" t="s">
        <v>404</v>
      </c>
      <c r="B1063" s="26" t="s">
        <v>407</v>
      </c>
      <c r="C1063" s="26" t="s">
        <v>78</v>
      </c>
      <c r="D1063" s="26" t="s">
        <v>79</v>
      </c>
      <c r="E1063" s="27" t="s">
        <v>80</v>
      </c>
      <c r="F1063" s="27" t="s">
        <v>81</v>
      </c>
      <c r="G1063" s="29">
        <v>61</v>
      </c>
      <c r="H1063" s="27" t="s">
        <v>210</v>
      </c>
      <c r="I1063" s="27">
        <v>3691</v>
      </c>
      <c r="J1063" s="27" t="s">
        <v>188</v>
      </c>
      <c r="K1063" s="27" t="s">
        <v>269</v>
      </c>
      <c r="L1063" s="27" t="s">
        <v>270</v>
      </c>
      <c r="M1063" s="28"/>
      <c r="N1063" s="28"/>
      <c r="O1063" s="28"/>
    </row>
    <row r="1064" spans="1:15">
      <c r="A1064" t="s">
        <v>404</v>
      </c>
      <c r="B1064" s="26" t="s">
        <v>407</v>
      </c>
      <c r="C1064" s="26" t="s">
        <v>78</v>
      </c>
      <c r="D1064" s="26" t="s">
        <v>79</v>
      </c>
      <c r="E1064" s="27" t="s">
        <v>80</v>
      </c>
      <c r="F1064" s="27" t="s">
        <v>81</v>
      </c>
      <c r="G1064" s="27" t="s">
        <v>209</v>
      </c>
      <c r="H1064" s="27" t="s">
        <v>210</v>
      </c>
      <c r="I1064" s="27" t="s">
        <v>114</v>
      </c>
      <c r="J1064" s="27" t="s">
        <v>115</v>
      </c>
      <c r="K1064" s="27" t="s">
        <v>269</v>
      </c>
      <c r="L1064" s="27" t="s">
        <v>270</v>
      </c>
      <c r="M1064" s="28"/>
      <c r="N1064" s="28"/>
      <c r="O1064" s="28"/>
    </row>
    <row r="1065" spans="1:15">
      <c r="A1065" t="s">
        <v>404</v>
      </c>
      <c r="B1065" s="26" t="s">
        <v>407</v>
      </c>
      <c r="C1065" s="26" t="s">
        <v>78</v>
      </c>
      <c r="D1065" s="26" t="s">
        <v>79</v>
      </c>
      <c r="E1065" s="27" t="s">
        <v>80</v>
      </c>
      <c r="F1065" s="27" t="s">
        <v>81</v>
      </c>
      <c r="G1065" s="27" t="s">
        <v>209</v>
      </c>
      <c r="H1065" s="27" t="s">
        <v>210</v>
      </c>
      <c r="I1065" s="27" t="s">
        <v>100</v>
      </c>
      <c r="J1065" s="27" t="s">
        <v>101</v>
      </c>
      <c r="K1065" s="27" t="s">
        <v>269</v>
      </c>
      <c r="L1065" s="27" t="s">
        <v>270</v>
      </c>
      <c r="M1065" s="28"/>
      <c r="N1065" s="28"/>
      <c r="O1065" s="28"/>
    </row>
    <row r="1066" spans="1:15">
      <c r="A1066" t="s">
        <v>404</v>
      </c>
      <c r="B1066" s="26" t="s">
        <v>407</v>
      </c>
      <c r="C1066" s="26" t="s">
        <v>78</v>
      </c>
      <c r="D1066" s="26" t="s">
        <v>79</v>
      </c>
      <c r="E1066" s="27" t="s">
        <v>80</v>
      </c>
      <c r="F1066" s="27" t="s">
        <v>81</v>
      </c>
      <c r="G1066" s="27" t="s">
        <v>209</v>
      </c>
      <c r="H1066" s="27" t="s">
        <v>210</v>
      </c>
      <c r="I1066" s="27" t="s">
        <v>237</v>
      </c>
      <c r="J1066" s="27" t="s">
        <v>238</v>
      </c>
      <c r="K1066" s="27" t="s">
        <v>269</v>
      </c>
      <c r="L1066" s="27" t="s">
        <v>270</v>
      </c>
      <c r="M1066" s="28"/>
      <c r="N1066" s="28"/>
      <c r="O1066" s="28"/>
    </row>
    <row r="1067" spans="1:15">
      <c r="A1067" t="s">
        <v>404</v>
      </c>
      <c r="B1067" s="26" t="s">
        <v>407</v>
      </c>
      <c r="C1067" s="26" t="s">
        <v>78</v>
      </c>
      <c r="D1067" s="26" t="s">
        <v>79</v>
      </c>
      <c r="E1067" s="27" t="s">
        <v>80</v>
      </c>
      <c r="F1067" s="27" t="s">
        <v>81</v>
      </c>
      <c r="G1067" s="27" t="s">
        <v>209</v>
      </c>
      <c r="H1067" s="27" t="s">
        <v>210</v>
      </c>
      <c r="I1067" s="27" t="s">
        <v>324</v>
      </c>
      <c r="J1067" s="27" t="s">
        <v>325</v>
      </c>
      <c r="K1067" s="27" t="s">
        <v>269</v>
      </c>
      <c r="L1067" s="27" t="s">
        <v>270</v>
      </c>
      <c r="M1067" s="28"/>
      <c r="N1067" s="28"/>
      <c r="O1067" s="28"/>
    </row>
    <row r="1068" spans="1:15">
      <c r="A1068" t="s">
        <v>404</v>
      </c>
      <c r="B1068" s="26" t="s">
        <v>407</v>
      </c>
      <c r="C1068" s="26" t="s">
        <v>78</v>
      </c>
      <c r="D1068" s="26" t="s">
        <v>79</v>
      </c>
      <c r="E1068" s="27" t="s">
        <v>80</v>
      </c>
      <c r="F1068" s="27" t="s">
        <v>81</v>
      </c>
      <c r="G1068" s="27" t="s">
        <v>209</v>
      </c>
      <c r="H1068" s="27" t="s">
        <v>210</v>
      </c>
      <c r="I1068" s="27" t="s">
        <v>168</v>
      </c>
      <c r="J1068" s="27" t="s">
        <v>169</v>
      </c>
      <c r="K1068" s="27" t="s">
        <v>269</v>
      </c>
      <c r="L1068" s="27" t="s">
        <v>270</v>
      </c>
      <c r="M1068" s="28"/>
      <c r="N1068" s="28"/>
      <c r="O1068" s="28"/>
    </row>
    <row r="1069" spans="1:15">
      <c r="A1069" t="s">
        <v>404</v>
      </c>
      <c r="B1069" s="26" t="s">
        <v>407</v>
      </c>
      <c r="C1069" s="26" t="s">
        <v>78</v>
      </c>
      <c r="D1069" s="26" t="s">
        <v>79</v>
      </c>
      <c r="E1069" s="27" t="s">
        <v>80</v>
      </c>
      <c r="F1069" s="27" t="s">
        <v>81</v>
      </c>
      <c r="G1069" s="27" t="s">
        <v>209</v>
      </c>
      <c r="H1069" s="27" t="s">
        <v>210</v>
      </c>
      <c r="I1069" s="27" t="s">
        <v>191</v>
      </c>
      <c r="J1069" s="27" t="s">
        <v>192</v>
      </c>
      <c r="K1069" s="27" t="s">
        <v>269</v>
      </c>
      <c r="L1069" s="27" t="s">
        <v>270</v>
      </c>
      <c r="M1069" s="28"/>
      <c r="N1069" s="28"/>
      <c r="O1069" s="28"/>
    </row>
    <row r="1070" spans="1:15">
      <c r="A1070" t="s">
        <v>404</v>
      </c>
      <c r="B1070" s="26" t="s">
        <v>407</v>
      </c>
      <c r="C1070" s="26" t="s">
        <v>78</v>
      </c>
      <c r="D1070" s="26" t="s">
        <v>79</v>
      </c>
      <c r="E1070" s="27" t="s">
        <v>80</v>
      </c>
      <c r="F1070" s="27" t="s">
        <v>81</v>
      </c>
      <c r="G1070" s="27" t="s">
        <v>209</v>
      </c>
      <c r="H1070" s="27" t="s">
        <v>210</v>
      </c>
      <c r="I1070" s="27" t="s">
        <v>217</v>
      </c>
      <c r="J1070" s="27" t="s">
        <v>218</v>
      </c>
      <c r="K1070" s="27" t="s">
        <v>269</v>
      </c>
      <c r="L1070" s="27" t="s">
        <v>270</v>
      </c>
      <c r="M1070" s="28"/>
      <c r="N1070" s="28"/>
      <c r="O1070" s="28"/>
    </row>
    <row r="1071" spans="1:15">
      <c r="A1071" t="s">
        <v>404</v>
      </c>
      <c r="B1071" s="26" t="s">
        <v>407</v>
      </c>
      <c r="C1071" s="26" t="s">
        <v>78</v>
      </c>
      <c r="D1071" s="26" t="s">
        <v>79</v>
      </c>
      <c r="E1071" s="27" t="s">
        <v>80</v>
      </c>
      <c r="F1071" s="27" t="s">
        <v>81</v>
      </c>
      <c r="G1071" s="27" t="s">
        <v>209</v>
      </c>
      <c r="H1071" s="27" t="s">
        <v>210</v>
      </c>
      <c r="I1071" s="27" t="s">
        <v>203</v>
      </c>
      <c r="J1071" s="27" t="s">
        <v>204</v>
      </c>
      <c r="K1071" s="27" t="s">
        <v>269</v>
      </c>
      <c r="L1071" s="27" t="s">
        <v>270</v>
      </c>
      <c r="M1071" s="28"/>
      <c r="N1071" s="28"/>
      <c r="O1071" s="28"/>
    </row>
    <row r="1072" spans="1:15">
      <c r="A1072" t="s">
        <v>404</v>
      </c>
      <c r="B1072" s="26" t="s">
        <v>407</v>
      </c>
      <c r="C1072" s="26" t="s">
        <v>78</v>
      </c>
      <c r="D1072" s="26" t="s">
        <v>79</v>
      </c>
      <c r="E1072" s="27" t="s">
        <v>80</v>
      </c>
      <c r="F1072" s="27" t="s">
        <v>81</v>
      </c>
      <c r="G1072" s="27" t="s">
        <v>209</v>
      </c>
      <c r="H1072" s="27" t="s">
        <v>210</v>
      </c>
      <c r="I1072" s="27" t="s">
        <v>211</v>
      </c>
      <c r="J1072" s="27" t="s">
        <v>212</v>
      </c>
      <c r="K1072" s="27" t="s">
        <v>269</v>
      </c>
      <c r="L1072" s="27" t="s">
        <v>270</v>
      </c>
      <c r="M1072" s="28"/>
      <c r="N1072" s="28"/>
      <c r="O1072" s="28"/>
    </row>
    <row r="1073" spans="1:15">
      <c r="A1073" t="s">
        <v>404</v>
      </c>
      <c r="B1073" s="26" t="s">
        <v>407</v>
      </c>
      <c r="C1073" s="26" t="s">
        <v>78</v>
      </c>
      <c r="D1073" s="26" t="s">
        <v>79</v>
      </c>
      <c r="E1073" s="27" t="s">
        <v>80</v>
      </c>
      <c r="F1073" s="27" t="s">
        <v>81</v>
      </c>
      <c r="G1073" s="27" t="s">
        <v>209</v>
      </c>
      <c r="H1073" s="27" t="s">
        <v>210</v>
      </c>
      <c r="I1073" s="27" t="s">
        <v>302</v>
      </c>
      <c r="J1073" s="27" t="s">
        <v>303</v>
      </c>
      <c r="K1073" s="27" t="s">
        <v>269</v>
      </c>
      <c r="L1073" s="27" t="s">
        <v>270</v>
      </c>
      <c r="M1073" s="28"/>
      <c r="N1073" s="28"/>
      <c r="O1073" s="28"/>
    </row>
    <row r="1074" spans="1:15">
      <c r="A1074" t="s">
        <v>404</v>
      </c>
      <c r="B1074" s="26" t="s">
        <v>407</v>
      </c>
      <c r="C1074" s="26" t="s">
        <v>78</v>
      </c>
      <c r="D1074" s="26" t="s">
        <v>79</v>
      </c>
      <c r="E1074" s="27" t="s">
        <v>80</v>
      </c>
      <c r="F1074" s="27" t="s">
        <v>81</v>
      </c>
      <c r="G1074" s="27" t="s">
        <v>209</v>
      </c>
      <c r="H1074" s="27" t="s">
        <v>210</v>
      </c>
      <c r="I1074" s="27" t="s">
        <v>239</v>
      </c>
      <c r="J1074" s="27" t="s">
        <v>240</v>
      </c>
      <c r="K1074" s="27" t="s">
        <v>269</v>
      </c>
      <c r="L1074" s="27" t="s">
        <v>270</v>
      </c>
      <c r="M1074" s="28"/>
      <c r="N1074" s="28"/>
      <c r="O1074" s="28"/>
    </row>
    <row r="1075" spans="1:15">
      <c r="A1075" t="s">
        <v>404</v>
      </c>
      <c r="B1075" s="26" t="s">
        <v>407</v>
      </c>
      <c r="C1075" s="26" t="s">
        <v>78</v>
      </c>
      <c r="D1075" s="26" t="s">
        <v>79</v>
      </c>
      <c r="E1075" s="27" t="s">
        <v>80</v>
      </c>
      <c r="F1075" s="27" t="s">
        <v>81</v>
      </c>
      <c r="G1075" s="27" t="s">
        <v>209</v>
      </c>
      <c r="H1075" s="27" t="s">
        <v>210</v>
      </c>
      <c r="I1075" s="27" t="s">
        <v>193</v>
      </c>
      <c r="J1075" s="27" t="s">
        <v>194</v>
      </c>
      <c r="K1075" s="27" t="s">
        <v>269</v>
      </c>
      <c r="L1075" s="27" t="s">
        <v>270</v>
      </c>
      <c r="M1075" s="28"/>
      <c r="N1075" s="28"/>
      <c r="O1075" s="28"/>
    </row>
    <row r="1076" spans="1:15">
      <c r="A1076" t="s">
        <v>404</v>
      </c>
      <c r="B1076" s="26" t="s">
        <v>407</v>
      </c>
      <c r="C1076" s="26" t="s">
        <v>78</v>
      </c>
      <c r="D1076" s="26" t="s">
        <v>79</v>
      </c>
      <c r="E1076" s="27" t="s">
        <v>80</v>
      </c>
      <c r="F1076" s="27" t="s">
        <v>81</v>
      </c>
      <c r="G1076" s="27" t="s">
        <v>209</v>
      </c>
      <c r="H1076" s="27" t="s">
        <v>210</v>
      </c>
      <c r="I1076" s="27" t="s">
        <v>195</v>
      </c>
      <c r="J1076" s="27" t="s">
        <v>196</v>
      </c>
      <c r="K1076" s="27" t="s">
        <v>269</v>
      </c>
      <c r="L1076" s="27" t="s">
        <v>270</v>
      </c>
      <c r="M1076" s="28"/>
      <c r="N1076" s="28"/>
      <c r="O1076" s="28"/>
    </row>
    <row r="1077" spans="1:15">
      <c r="A1077" t="s">
        <v>404</v>
      </c>
      <c r="B1077" s="26" t="s">
        <v>407</v>
      </c>
      <c r="C1077" s="26" t="s">
        <v>78</v>
      </c>
      <c r="D1077" s="26" t="s">
        <v>79</v>
      </c>
      <c r="E1077" s="27" t="s">
        <v>80</v>
      </c>
      <c r="F1077" s="27" t="s">
        <v>81</v>
      </c>
      <c r="G1077" s="27" t="s">
        <v>209</v>
      </c>
      <c r="H1077" s="27" t="s">
        <v>210</v>
      </c>
      <c r="I1077" s="27" t="s">
        <v>310</v>
      </c>
      <c r="J1077" s="27" t="s">
        <v>311</v>
      </c>
      <c r="K1077" s="27" t="s">
        <v>269</v>
      </c>
      <c r="L1077" s="27" t="s">
        <v>270</v>
      </c>
      <c r="M1077" s="28"/>
      <c r="N1077" s="28"/>
      <c r="O1077" s="28"/>
    </row>
    <row r="1078" spans="1:15">
      <c r="A1078" t="s">
        <v>404</v>
      </c>
      <c r="B1078" s="26" t="s">
        <v>407</v>
      </c>
      <c r="C1078" s="26" t="s">
        <v>78</v>
      </c>
      <c r="D1078" s="26" t="s">
        <v>79</v>
      </c>
      <c r="E1078" s="27" t="s">
        <v>80</v>
      </c>
      <c r="F1078" s="27" t="s">
        <v>81</v>
      </c>
      <c r="G1078" s="27" t="s">
        <v>209</v>
      </c>
      <c r="H1078" s="27" t="s">
        <v>210</v>
      </c>
      <c r="I1078" s="27" t="s">
        <v>261</v>
      </c>
      <c r="J1078" s="27" t="s">
        <v>262</v>
      </c>
      <c r="K1078" s="27" t="s">
        <v>269</v>
      </c>
      <c r="L1078" s="27" t="s">
        <v>270</v>
      </c>
      <c r="M1078" s="28"/>
      <c r="N1078" s="28"/>
      <c r="O1078" s="28"/>
    </row>
    <row r="1079" spans="1:15">
      <c r="A1079" t="s">
        <v>404</v>
      </c>
      <c r="B1079" s="26" t="s">
        <v>407</v>
      </c>
      <c r="C1079" s="26" t="s">
        <v>78</v>
      </c>
      <c r="D1079" s="26" t="s">
        <v>79</v>
      </c>
      <c r="E1079" s="27" t="s">
        <v>80</v>
      </c>
      <c r="F1079" s="27" t="s">
        <v>81</v>
      </c>
      <c r="G1079" s="27" t="s">
        <v>326</v>
      </c>
      <c r="H1079" s="27" t="s">
        <v>327</v>
      </c>
      <c r="I1079" s="27" t="s">
        <v>164</v>
      </c>
      <c r="J1079" s="27" t="s">
        <v>165</v>
      </c>
      <c r="K1079" s="27" t="s">
        <v>269</v>
      </c>
      <c r="L1079" s="27" t="s">
        <v>270</v>
      </c>
      <c r="M1079" s="28"/>
      <c r="N1079" s="28"/>
      <c r="O1079" s="28"/>
    </row>
    <row r="1080" spans="1:15">
      <c r="A1080" t="s">
        <v>404</v>
      </c>
      <c r="B1080" s="26" t="s">
        <v>407</v>
      </c>
      <c r="C1080" s="26" t="s">
        <v>78</v>
      </c>
      <c r="D1080" s="26" t="s">
        <v>79</v>
      </c>
      <c r="E1080" s="27" t="s">
        <v>80</v>
      </c>
      <c r="F1080" s="27" t="s">
        <v>81</v>
      </c>
      <c r="G1080" s="27" t="s">
        <v>326</v>
      </c>
      <c r="H1080" s="27" t="s">
        <v>327</v>
      </c>
      <c r="I1080" s="27" t="s">
        <v>156</v>
      </c>
      <c r="J1080" s="27" t="s">
        <v>157</v>
      </c>
      <c r="K1080" s="27" t="s">
        <v>269</v>
      </c>
      <c r="L1080" s="27" t="s">
        <v>270</v>
      </c>
      <c r="M1080" s="28"/>
      <c r="N1080" s="28"/>
      <c r="O1080" s="28"/>
    </row>
    <row r="1081" spans="1:15">
      <c r="A1081" t="s">
        <v>404</v>
      </c>
      <c r="B1081" s="26" t="s">
        <v>407</v>
      </c>
      <c r="C1081" s="26" t="s">
        <v>78</v>
      </c>
      <c r="D1081" s="26" t="s">
        <v>79</v>
      </c>
      <c r="E1081" s="27" t="s">
        <v>80</v>
      </c>
      <c r="F1081" s="27" t="s">
        <v>81</v>
      </c>
      <c r="G1081" s="27" t="s">
        <v>326</v>
      </c>
      <c r="H1081" s="27" t="s">
        <v>327</v>
      </c>
      <c r="I1081" s="27" t="s">
        <v>199</v>
      </c>
      <c r="J1081" s="27" t="s">
        <v>200</v>
      </c>
      <c r="K1081" s="27" t="s">
        <v>269</v>
      </c>
      <c r="L1081" s="27" t="s">
        <v>270</v>
      </c>
      <c r="M1081" s="28"/>
      <c r="N1081" s="28"/>
      <c r="O1081" s="28"/>
    </row>
    <row r="1082" spans="1:15">
      <c r="A1082" t="s">
        <v>404</v>
      </c>
      <c r="B1082" s="26" t="s">
        <v>407</v>
      </c>
      <c r="C1082" s="26" t="s">
        <v>78</v>
      </c>
      <c r="D1082" s="26" t="s">
        <v>79</v>
      </c>
      <c r="E1082" s="27" t="s">
        <v>80</v>
      </c>
      <c r="F1082" s="27" t="s">
        <v>81</v>
      </c>
      <c r="G1082" s="27" t="s">
        <v>326</v>
      </c>
      <c r="H1082" s="27" t="s">
        <v>327</v>
      </c>
      <c r="I1082" s="27" t="s">
        <v>104</v>
      </c>
      <c r="J1082" s="27" t="s">
        <v>105</v>
      </c>
      <c r="K1082" s="27" t="s">
        <v>269</v>
      </c>
      <c r="L1082" s="27" t="s">
        <v>270</v>
      </c>
      <c r="M1082" s="28"/>
      <c r="N1082" s="28"/>
      <c r="O1082" s="28"/>
    </row>
    <row r="1083" spans="1:15">
      <c r="A1083" t="s">
        <v>404</v>
      </c>
      <c r="B1083" s="26" t="s">
        <v>407</v>
      </c>
      <c r="C1083" s="26" t="s">
        <v>78</v>
      </c>
      <c r="D1083" s="26" t="s">
        <v>79</v>
      </c>
      <c r="E1083" s="27" t="s">
        <v>80</v>
      </c>
      <c r="F1083" s="27" t="s">
        <v>81</v>
      </c>
      <c r="G1083" s="29">
        <v>71</v>
      </c>
      <c r="H1083" s="27" t="s">
        <v>327</v>
      </c>
      <c r="I1083" s="29">
        <v>3432</v>
      </c>
      <c r="J1083" s="27" t="s">
        <v>175</v>
      </c>
      <c r="K1083" s="29" t="s">
        <v>269</v>
      </c>
      <c r="L1083" s="27" t="s">
        <v>270</v>
      </c>
      <c r="M1083" s="28"/>
      <c r="N1083" s="28"/>
      <c r="O1083" s="28"/>
    </row>
    <row r="1084" spans="1:15">
      <c r="A1084" t="s">
        <v>404</v>
      </c>
      <c r="B1084" s="26" t="s">
        <v>407</v>
      </c>
      <c r="C1084" s="26" t="s">
        <v>78</v>
      </c>
      <c r="D1084" s="26" t="s">
        <v>79</v>
      </c>
      <c r="E1084" s="27" t="s">
        <v>80</v>
      </c>
      <c r="F1084" s="27" t="s">
        <v>81</v>
      </c>
      <c r="G1084" s="27" t="s">
        <v>326</v>
      </c>
      <c r="H1084" s="27" t="s">
        <v>327</v>
      </c>
      <c r="I1084" s="27" t="s">
        <v>284</v>
      </c>
      <c r="J1084" s="27" t="s">
        <v>285</v>
      </c>
      <c r="K1084" s="27" t="s">
        <v>269</v>
      </c>
      <c r="L1084" s="27" t="s">
        <v>270</v>
      </c>
      <c r="M1084" s="28"/>
      <c r="N1084" s="28"/>
      <c r="O1084" s="28"/>
    </row>
    <row r="1085" spans="1:15">
      <c r="A1085" t="s">
        <v>404</v>
      </c>
      <c r="B1085" s="26" t="s">
        <v>407</v>
      </c>
      <c r="C1085" s="26" t="s">
        <v>78</v>
      </c>
      <c r="D1085" s="26" t="s">
        <v>79</v>
      </c>
      <c r="E1085" s="27" t="s">
        <v>80</v>
      </c>
      <c r="F1085" s="27" t="s">
        <v>81</v>
      </c>
      <c r="G1085" s="27" t="s">
        <v>326</v>
      </c>
      <c r="H1085" s="27" t="s">
        <v>327</v>
      </c>
      <c r="I1085" s="27" t="s">
        <v>168</v>
      </c>
      <c r="J1085" s="27" t="s">
        <v>169</v>
      </c>
      <c r="K1085" s="27" t="s">
        <v>269</v>
      </c>
      <c r="L1085" s="27" t="s">
        <v>270</v>
      </c>
      <c r="M1085" s="28"/>
      <c r="N1085" s="28"/>
      <c r="O1085" s="28"/>
    </row>
    <row r="1086" spans="1:15">
      <c r="A1086" t="s">
        <v>404</v>
      </c>
      <c r="B1086" s="26" t="s">
        <v>407</v>
      </c>
      <c r="C1086" s="26" t="s">
        <v>78</v>
      </c>
      <c r="D1086" s="26" t="s">
        <v>79</v>
      </c>
      <c r="E1086" s="27" t="s">
        <v>80</v>
      </c>
      <c r="F1086" s="27" t="s">
        <v>81</v>
      </c>
      <c r="G1086" s="27" t="s">
        <v>326</v>
      </c>
      <c r="H1086" s="27" t="s">
        <v>327</v>
      </c>
      <c r="I1086" s="27">
        <v>4222</v>
      </c>
      <c r="J1086" s="27" t="s">
        <v>192</v>
      </c>
      <c r="K1086" s="27" t="s">
        <v>269</v>
      </c>
      <c r="L1086" s="27" t="s">
        <v>270</v>
      </c>
      <c r="M1086" s="28"/>
      <c r="N1086" s="28"/>
      <c r="O1086" s="28"/>
    </row>
    <row r="1087" spans="1:15">
      <c r="A1087" t="s">
        <v>404</v>
      </c>
      <c r="B1087" s="26" t="s">
        <v>407</v>
      </c>
      <c r="C1087" s="26" t="s">
        <v>78</v>
      </c>
      <c r="D1087" s="26" t="s">
        <v>79</v>
      </c>
      <c r="E1087" s="27" t="s">
        <v>80</v>
      </c>
      <c r="F1087" s="27" t="s">
        <v>81</v>
      </c>
      <c r="G1087" s="27" t="s">
        <v>326</v>
      </c>
      <c r="H1087" s="27" t="s">
        <v>327</v>
      </c>
      <c r="I1087" s="27">
        <v>4224</v>
      </c>
      <c r="J1087" s="27" t="s">
        <v>204</v>
      </c>
      <c r="K1087" s="27" t="s">
        <v>269</v>
      </c>
      <c r="L1087" s="27" t="s">
        <v>270</v>
      </c>
      <c r="M1087" s="28"/>
      <c r="N1087" s="28"/>
      <c r="O1087" s="28"/>
    </row>
    <row r="1088" spans="1:15">
      <c r="A1088" t="s">
        <v>404</v>
      </c>
      <c r="B1088" s="26" t="s">
        <v>407</v>
      </c>
      <c r="C1088" s="26" t="s">
        <v>78</v>
      </c>
      <c r="D1088" s="26" t="s">
        <v>79</v>
      </c>
      <c r="E1088" s="27" t="s">
        <v>80</v>
      </c>
      <c r="F1088" s="27" t="s">
        <v>81</v>
      </c>
      <c r="G1088" s="27" t="s">
        <v>326</v>
      </c>
      <c r="H1088" s="27" t="s">
        <v>327</v>
      </c>
      <c r="I1088" s="27" t="s">
        <v>193</v>
      </c>
      <c r="J1088" s="27" t="s">
        <v>194</v>
      </c>
      <c r="K1088" s="27" t="s">
        <v>269</v>
      </c>
      <c r="L1088" s="27" t="s">
        <v>270</v>
      </c>
      <c r="M1088" s="28"/>
      <c r="N1088" s="28"/>
      <c r="O1088" s="28"/>
    </row>
    <row r="1089" spans="1:15">
      <c r="A1089" t="s">
        <v>404</v>
      </c>
      <c r="B1089" s="26" t="s">
        <v>407</v>
      </c>
      <c r="C1089" s="26" t="s">
        <v>78</v>
      </c>
      <c r="D1089" s="26" t="s">
        <v>79</v>
      </c>
      <c r="E1089" s="27" t="s">
        <v>80</v>
      </c>
      <c r="F1089" s="27" t="s">
        <v>81</v>
      </c>
      <c r="G1089" s="27" t="s">
        <v>326</v>
      </c>
      <c r="H1089" s="27" t="s">
        <v>327</v>
      </c>
      <c r="I1089" s="27" t="s">
        <v>221</v>
      </c>
      <c r="J1089" s="27" t="s">
        <v>222</v>
      </c>
      <c r="K1089" s="27" t="s">
        <v>269</v>
      </c>
      <c r="L1089" s="27" t="s">
        <v>270</v>
      </c>
      <c r="M1089" s="28"/>
      <c r="N1089" s="28"/>
      <c r="O1089" s="28"/>
    </row>
    <row r="1090" spans="1:15">
      <c r="A1090" t="s">
        <v>404</v>
      </c>
      <c r="B1090" s="26" t="s">
        <v>407</v>
      </c>
      <c r="C1090" s="26" t="s">
        <v>78</v>
      </c>
      <c r="D1090" s="26" t="s">
        <v>79</v>
      </c>
      <c r="E1090" s="27" t="s">
        <v>80</v>
      </c>
      <c r="F1090" s="27" t="s">
        <v>81</v>
      </c>
      <c r="G1090" s="27" t="s">
        <v>160</v>
      </c>
      <c r="H1090" s="27" t="s">
        <v>161</v>
      </c>
      <c r="I1090" s="27" t="s">
        <v>84</v>
      </c>
      <c r="J1090" s="27" t="s">
        <v>85</v>
      </c>
      <c r="K1090" s="27" t="s">
        <v>328</v>
      </c>
      <c r="L1090" s="27" t="s">
        <v>329</v>
      </c>
      <c r="M1090" s="28"/>
      <c r="N1090" s="28"/>
      <c r="O1090" s="28"/>
    </row>
    <row r="1091" spans="1:15">
      <c r="A1091" t="s">
        <v>404</v>
      </c>
      <c r="B1091" s="26" t="s">
        <v>407</v>
      </c>
      <c r="C1091" s="26" t="s">
        <v>78</v>
      </c>
      <c r="D1091" s="26" t="s">
        <v>79</v>
      </c>
      <c r="E1091" s="27" t="s">
        <v>80</v>
      </c>
      <c r="F1091" s="27" t="s">
        <v>81</v>
      </c>
      <c r="G1091" s="27" t="s">
        <v>160</v>
      </c>
      <c r="H1091" s="27" t="s">
        <v>161</v>
      </c>
      <c r="I1091" s="27" t="s">
        <v>271</v>
      </c>
      <c r="J1091" s="27" t="s">
        <v>272</v>
      </c>
      <c r="K1091" s="27" t="s">
        <v>328</v>
      </c>
      <c r="L1091" s="27" t="s">
        <v>329</v>
      </c>
      <c r="M1091" s="28"/>
      <c r="N1091" s="28"/>
      <c r="O1091" s="28"/>
    </row>
    <row r="1092" spans="1:15">
      <c r="A1092" t="s">
        <v>404</v>
      </c>
      <c r="B1092" s="26" t="s">
        <v>407</v>
      </c>
      <c r="C1092" s="26" t="s">
        <v>78</v>
      </c>
      <c r="D1092" s="26" t="s">
        <v>79</v>
      </c>
      <c r="E1092" s="27" t="s">
        <v>80</v>
      </c>
      <c r="F1092" s="27" t="s">
        <v>81</v>
      </c>
      <c r="G1092" s="27" t="s">
        <v>160</v>
      </c>
      <c r="H1092" s="27" t="s">
        <v>161</v>
      </c>
      <c r="I1092" s="27" t="s">
        <v>88</v>
      </c>
      <c r="J1092" s="27" t="s">
        <v>89</v>
      </c>
      <c r="K1092" s="27" t="s">
        <v>328</v>
      </c>
      <c r="L1092" s="27" t="s">
        <v>329</v>
      </c>
      <c r="M1092" s="28"/>
      <c r="N1092" s="28"/>
      <c r="O1092" s="28"/>
    </row>
    <row r="1093" spans="1:15">
      <c r="A1093" t="s">
        <v>404</v>
      </c>
      <c r="B1093" s="26" t="s">
        <v>407</v>
      </c>
      <c r="C1093" s="26" t="s">
        <v>78</v>
      </c>
      <c r="D1093" s="26" t="s">
        <v>79</v>
      </c>
      <c r="E1093" s="27" t="s">
        <v>80</v>
      </c>
      <c r="F1093" s="27" t="s">
        <v>81</v>
      </c>
      <c r="G1093" s="27" t="s">
        <v>160</v>
      </c>
      <c r="H1093" s="27" t="s">
        <v>161</v>
      </c>
      <c r="I1093" s="27" t="s">
        <v>124</v>
      </c>
      <c r="J1093" s="27" t="s">
        <v>125</v>
      </c>
      <c r="K1093" s="27" t="s">
        <v>328</v>
      </c>
      <c r="L1093" s="27" t="s">
        <v>329</v>
      </c>
      <c r="M1093" s="28"/>
      <c r="N1093" s="28"/>
      <c r="O1093" s="28"/>
    </row>
    <row r="1094" spans="1:15">
      <c r="A1094" t="s">
        <v>404</v>
      </c>
      <c r="B1094" s="26" t="s">
        <v>407</v>
      </c>
      <c r="C1094" s="26" t="s">
        <v>78</v>
      </c>
      <c r="D1094" s="26" t="s">
        <v>79</v>
      </c>
      <c r="E1094" s="27" t="s">
        <v>80</v>
      </c>
      <c r="F1094" s="27" t="s">
        <v>81</v>
      </c>
      <c r="G1094" s="27" t="s">
        <v>160</v>
      </c>
      <c r="H1094" s="27" t="s">
        <v>161</v>
      </c>
      <c r="I1094" s="27" t="s">
        <v>90</v>
      </c>
      <c r="J1094" s="27" t="s">
        <v>91</v>
      </c>
      <c r="K1094" s="27" t="s">
        <v>328</v>
      </c>
      <c r="L1094" s="27" t="s">
        <v>329</v>
      </c>
      <c r="M1094" s="28"/>
      <c r="N1094" s="28"/>
      <c r="O1094" s="28"/>
    </row>
    <row r="1095" spans="1:15">
      <c r="A1095" t="s">
        <v>404</v>
      </c>
      <c r="B1095" s="26" t="s">
        <v>407</v>
      </c>
      <c r="C1095" s="26" t="s">
        <v>78</v>
      </c>
      <c r="D1095" s="26" t="s">
        <v>79</v>
      </c>
      <c r="E1095" s="27" t="s">
        <v>80</v>
      </c>
      <c r="F1095" s="27" t="s">
        <v>81</v>
      </c>
      <c r="G1095" s="27" t="s">
        <v>160</v>
      </c>
      <c r="H1095" s="27" t="s">
        <v>161</v>
      </c>
      <c r="I1095" s="27" t="s">
        <v>92</v>
      </c>
      <c r="J1095" s="27" t="s">
        <v>93</v>
      </c>
      <c r="K1095" s="27" t="s">
        <v>328</v>
      </c>
      <c r="L1095" s="27" t="s">
        <v>329</v>
      </c>
      <c r="M1095" s="28"/>
      <c r="N1095" s="28"/>
      <c r="O1095" s="28"/>
    </row>
    <row r="1096" spans="1:15">
      <c r="A1096" t="s">
        <v>404</v>
      </c>
      <c r="B1096" s="26" t="s">
        <v>407</v>
      </c>
      <c r="C1096" s="26" t="s">
        <v>78</v>
      </c>
      <c r="D1096" s="26" t="s">
        <v>79</v>
      </c>
      <c r="E1096" s="27" t="s">
        <v>80</v>
      </c>
      <c r="F1096" s="27" t="s">
        <v>81</v>
      </c>
      <c r="G1096" s="27" t="s">
        <v>160</v>
      </c>
      <c r="H1096" s="27" t="s">
        <v>161</v>
      </c>
      <c r="I1096" s="27" t="s">
        <v>134</v>
      </c>
      <c r="J1096" s="27" t="s">
        <v>135</v>
      </c>
      <c r="K1096" s="27" t="s">
        <v>328</v>
      </c>
      <c r="L1096" s="27" t="s">
        <v>329</v>
      </c>
      <c r="M1096" s="28"/>
      <c r="N1096" s="28"/>
      <c r="O1096" s="28"/>
    </row>
    <row r="1097" spans="1:15">
      <c r="A1097" t="s">
        <v>404</v>
      </c>
      <c r="B1097" s="26" t="s">
        <v>407</v>
      </c>
      <c r="C1097" s="26" t="s">
        <v>78</v>
      </c>
      <c r="D1097" s="26" t="s">
        <v>79</v>
      </c>
      <c r="E1097" s="27" t="s">
        <v>80</v>
      </c>
      <c r="F1097" s="27" t="s">
        <v>81</v>
      </c>
      <c r="G1097" s="27" t="s">
        <v>160</v>
      </c>
      <c r="H1097" s="27" t="s">
        <v>161</v>
      </c>
      <c r="I1097" s="27" t="s">
        <v>94</v>
      </c>
      <c r="J1097" s="27" t="s">
        <v>95</v>
      </c>
      <c r="K1097" s="27" t="s">
        <v>328</v>
      </c>
      <c r="L1097" s="27" t="s">
        <v>329</v>
      </c>
      <c r="M1097" s="28"/>
      <c r="N1097" s="28"/>
      <c r="O1097" s="28"/>
    </row>
    <row r="1098" spans="1:15">
      <c r="A1098" t="s">
        <v>404</v>
      </c>
      <c r="B1098" s="26" t="s">
        <v>407</v>
      </c>
      <c r="C1098" s="26" t="s">
        <v>78</v>
      </c>
      <c r="D1098" s="26" t="s">
        <v>79</v>
      </c>
      <c r="E1098" s="27" t="s">
        <v>80</v>
      </c>
      <c r="F1098" s="27" t="s">
        <v>81</v>
      </c>
      <c r="G1098" s="27" t="s">
        <v>160</v>
      </c>
      <c r="H1098" s="27" t="s">
        <v>161</v>
      </c>
      <c r="I1098" s="27" t="s">
        <v>172</v>
      </c>
      <c r="J1098" s="27" t="s">
        <v>173</v>
      </c>
      <c r="K1098" s="27" t="s">
        <v>328</v>
      </c>
      <c r="L1098" s="27" t="s">
        <v>329</v>
      </c>
      <c r="M1098" s="28"/>
      <c r="N1098" s="28"/>
      <c r="O1098" s="28"/>
    </row>
    <row r="1099" spans="1:15">
      <c r="A1099" t="s">
        <v>404</v>
      </c>
      <c r="B1099" s="26" t="s">
        <v>407</v>
      </c>
      <c r="C1099" s="26" t="s">
        <v>78</v>
      </c>
      <c r="D1099" s="26" t="s">
        <v>79</v>
      </c>
      <c r="E1099" s="27" t="s">
        <v>80</v>
      </c>
      <c r="F1099" s="27" t="s">
        <v>81</v>
      </c>
      <c r="G1099" s="27" t="s">
        <v>160</v>
      </c>
      <c r="H1099" s="27" t="s">
        <v>161</v>
      </c>
      <c r="I1099" s="27" t="s">
        <v>233</v>
      </c>
      <c r="J1099" s="27" t="s">
        <v>234</v>
      </c>
      <c r="K1099" s="27" t="s">
        <v>328</v>
      </c>
      <c r="L1099" s="27" t="s">
        <v>329</v>
      </c>
      <c r="M1099" s="28"/>
      <c r="N1099" s="28"/>
      <c r="O1099" s="28"/>
    </row>
    <row r="1100" spans="1:15">
      <c r="A1100" t="s">
        <v>404</v>
      </c>
      <c r="B1100" s="26" t="s">
        <v>407</v>
      </c>
      <c r="C1100" s="26" t="s">
        <v>78</v>
      </c>
      <c r="D1100" s="26" t="s">
        <v>79</v>
      </c>
      <c r="E1100" s="27" t="s">
        <v>80</v>
      </c>
      <c r="F1100" s="27" t="s">
        <v>81</v>
      </c>
      <c r="G1100" s="27" t="s">
        <v>160</v>
      </c>
      <c r="H1100" s="27" t="s">
        <v>161</v>
      </c>
      <c r="I1100" s="27" t="s">
        <v>136</v>
      </c>
      <c r="J1100" s="27" t="s">
        <v>137</v>
      </c>
      <c r="K1100" s="27" t="s">
        <v>328</v>
      </c>
      <c r="L1100" s="27" t="s">
        <v>329</v>
      </c>
      <c r="M1100" s="28"/>
      <c r="N1100" s="28"/>
      <c r="O1100" s="28"/>
    </row>
    <row r="1101" spans="1:15">
      <c r="A1101" t="s">
        <v>404</v>
      </c>
      <c r="B1101" s="26" t="s">
        <v>407</v>
      </c>
      <c r="C1101" s="26" t="s">
        <v>78</v>
      </c>
      <c r="D1101" s="26" t="s">
        <v>79</v>
      </c>
      <c r="E1101" s="27" t="s">
        <v>80</v>
      </c>
      <c r="F1101" s="27" t="s">
        <v>81</v>
      </c>
      <c r="G1101" s="27" t="s">
        <v>160</v>
      </c>
      <c r="H1101" s="27" t="s">
        <v>161</v>
      </c>
      <c r="I1101" s="27" t="s">
        <v>178</v>
      </c>
      <c r="J1101" s="27" t="s">
        <v>179</v>
      </c>
      <c r="K1101" s="27" t="s">
        <v>328</v>
      </c>
      <c r="L1101" s="27" t="s">
        <v>329</v>
      </c>
      <c r="M1101" s="28"/>
      <c r="N1101" s="28"/>
      <c r="O1101" s="28"/>
    </row>
    <row r="1102" spans="1:15">
      <c r="A1102" t="s">
        <v>404</v>
      </c>
      <c r="B1102" s="26" t="s">
        <v>407</v>
      </c>
      <c r="C1102" s="26" t="s">
        <v>78</v>
      </c>
      <c r="D1102" s="26" t="s">
        <v>79</v>
      </c>
      <c r="E1102" s="27" t="s">
        <v>80</v>
      </c>
      <c r="F1102" s="27" t="s">
        <v>81</v>
      </c>
      <c r="G1102" s="27" t="s">
        <v>160</v>
      </c>
      <c r="H1102" s="27" t="s">
        <v>161</v>
      </c>
      <c r="I1102" s="27" t="s">
        <v>154</v>
      </c>
      <c r="J1102" s="27" t="s">
        <v>155</v>
      </c>
      <c r="K1102" s="27" t="s">
        <v>328</v>
      </c>
      <c r="L1102" s="27" t="s">
        <v>329</v>
      </c>
      <c r="M1102" s="28"/>
      <c r="N1102" s="28"/>
      <c r="O1102" s="28"/>
    </row>
    <row r="1103" spans="1:15">
      <c r="A1103" t="s">
        <v>404</v>
      </c>
      <c r="B1103" s="26" t="s">
        <v>407</v>
      </c>
      <c r="C1103" s="26" t="s">
        <v>78</v>
      </c>
      <c r="D1103" s="26" t="s">
        <v>79</v>
      </c>
      <c r="E1103" s="27" t="s">
        <v>80</v>
      </c>
      <c r="F1103" s="27" t="s">
        <v>81</v>
      </c>
      <c r="G1103" s="27" t="s">
        <v>160</v>
      </c>
      <c r="H1103" s="27" t="s">
        <v>161</v>
      </c>
      <c r="I1103" s="27" t="s">
        <v>164</v>
      </c>
      <c r="J1103" s="27" t="s">
        <v>165</v>
      </c>
      <c r="K1103" s="27" t="s">
        <v>328</v>
      </c>
      <c r="L1103" s="27" t="s">
        <v>329</v>
      </c>
      <c r="M1103" s="28"/>
      <c r="N1103" s="28"/>
      <c r="O1103" s="28"/>
    </row>
    <row r="1104" spans="1:15">
      <c r="A1104" t="s">
        <v>404</v>
      </c>
      <c r="B1104" s="26" t="s">
        <v>407</v>
      </c>
      <c r="C1104" s="26" t="s">
        <v>78</v>
      </c>
      <c r="D1104" s="26" t="s">
        <v>79</v>
      </c>
      <c r="E1104" s="27" t="s">
        <v>80</v>
      </c>
      <c r="F1104" s="27" t="s">
        <v>81</v>
      </c>
      <c r="G1104" s="27" t="s">
        <v>160</v>
      </c>
      <c r="H1104" s="27" t="s">
        <v>161</v>
      </c>
      <c r="I1104" s="27" t="s">
        <v>180</v>
      </c>
      <c r="J1104" s="27" t="s">
        <v>181</v>
      </c>
      <c r="K1104" s="27" t="s">
        <v>328</v>
      </c>
      <c r="L1104" s="27" t="s">
        <v>329</v>
      </c>
      <c r="M1104" s="28"/>
      <c r="N1104" s="28"/>
      <c r="O1104" s="28"/>
    </row>
    <row r="1105" spans="1:15">
      <c r="A1105" t="s">
        <v>404</v>
      </c>
      <c r="B1105" s="26" t="s">
        <v>407</v>
      </c>
      <c r="C1105" s="26" t="s">
        <v>78</v>
      </c>
      <c r="D1105" s="26" t="s">
        <v>79</v>
      </c>
      <c r="E1105" s="27" t="s">
        <v>80</v>
      </c>
      <c r="F1105" s="27" t="s">
        <v>81</v>
      </c>
      <c r="G1105" s="27" t="s">
        <v>160</v>
      </c>
      <c r="H1105" s="27" t="s">
        <v>161</v>
      </c>
      <c r="I1105" s="27" t="s">
        <v>215</v>
      </c>
      <c r="J1105" s="27" t="s">
        <v>216</v>
      </c>
      <c r="K1105" s="27" t="s">
        <v>328</v>
      </c>
      <c r="L1105" s="27" t="s">
        <v>329</v>
      </c>
      <c r="M1105" s="28"/>
      <c r="N1105" s="28"/>
      <c r="O1105" s="28"/>
    </row>
    <row r="1106" spans="1:15">
      <c r="A1106" t="s">
        <v>404</v>
      </c>
      <c r="B1106" s="26" t="s">
        <v>407</v>
      </c>
      <c r="C1106" s="26" t="s">
        <v>78</v>
      </c>
      <c r="D1106" s="26" t="s">
        <v>79</v>
      </c>
      <c r="E1106" s="27" t="s">
        <v>80</v>
      </c>
      <c r="F1106" s="27" t="s">
        <v>81</v>
      </c>
      <c r="G1106" s="27" t="s">
        <v>160</v>
      </c>
      <c r="H1106" s="27" t="s">
        <v>161</v>
      </c>
      <c r="I1106" s="27" t="s">
        <v>182</v>
      </c>
      <c r="J1106" s="27" t="s">
        <v>183</v>
      </c>
      <c r="K1106" s="27" t="s">
        <v>328</v>
      </c>
      <c r="L1106" s="27" t="s">
        <v>329</v>
      </c>
      <c r="M1106" s="28"/>
      <c r="N1106" s="28"/>
      <c r="O1106" s="28"/>
    </row>
    <row r="1107" spans="1:15">
      <c r="A1107" t="s">
        <v>404</v>
      </c>
      <c r="B1107" s="26" t="s">
        <v>407</v>
      </c>
      <c r="C1107" s="26" t="s">
        <v>78</v>
      </c>
      <c r="D1107" s="26" t="s">
        <v>79</v>
      </c>
      <c r="E1107" s="27" t="s">
        <v>80</v>
      </c>
      <c r="F1107" s="27" t="s">
        <v>81</v>
      </c>
      <c r="G1107" s="27" t="s">
        <v>160</v>
      </c>
      <c r="H1107" s="27" t="s">
        <v>161</v>
      </c>
      <c r="I1107" s="27" t="s">
        <v>156</v>
      </c>
      <c r="J1107" s="27" t="s">
        <v>157</v>
      </c>
      <c r="K1107" s="27" t="s">
        <v>328</v>
      </c>
      <c r="L1107" s="27" t="s">
        <v>329</v>
      </c>
      <c r="M1107" s="28"/>
      <c r="N1107" s="28"/>
      <c r="O1107" s="28"/>
    </row>
    <row r="1108" spans="1:15">
      <c r="A1108" t="s">
        <v>404</v>
      </c>
      <c r="B1108" s="26" t="s">
        <v>407</v>
      </c>
      <c r="C1108" s="26" t="s">
        <v>78</v>
      </c>
      <c r="D1108" s="26" t="s">
        <v>79</v>
      </c>
      <c r="E1108" s="27" t="s">
        <v>80</v>
      </c>
      <c r="F1108" s="27" t="s">
        <v>81</v>
      </c>
      <c r="G1108" s="27" t="s">
        <v>160</v>
      </c>
      <c r="H1108" s="27" t="s">
        <v>161</v>
      </c>
      <c r="I1108" s="27" t="s">
        <v>132</v>
      </c>
      <c r="J1108" s="27" t="s">
        <v>133</v>
      </c>
      <c r="K1108" s="27" t="s">
        <v>328</v>
      </c>
      <c r="L1108" s="27" t="s">
        <v>329</v>
      </c>
      <c r="M1108" s="28"/>
      <c r="N1108" s="28"/>
      <c r="O1108" s="28"/>
    </row>
    <row r="1109" spans="1:15">
      <c r="A1109" t="s">
        <v>404</v>
      </c>
      <c r="B1109" s="26" t="s">
        <v>407</v>
      </c>
      <c r="C1109" s="26" t="s">
        <v>78</v>
      </c>
      <c r="D1109" s="26" t="s">
        <v>79</v>
      </c>
      <c r="E1109" s="27" t="s">
        <v>80</v>
      </c>
      <c r="F1109" s="27" t="s">
        <v>81</v>
      </c>
      <c r="G1109" s="27" t="s">
        <v>160</v>
      </c>
      <c r="H1109" s="27" t="s">
        <v>161</v>
      </c>
      <c r="I1109" s="27" t="s">
        <v>158</v>
      </c>
      <c r="J1109" s="27" t="s">
        <v>159</v>
      </c>
      <c r="K1109" s="27" t="s">
        <v>328</v>
      </c>
      <c r="L1109" s="27" t="s">
        <v>329</v>
      </c>
      <c r="M1109" s="28"/>
      <c r="N1109" s="28"/>
      <c r="O1109" s="28"/>
    </row>
    <row r="1110" spans="1:15">
      <c r="A1110" t="s">
        <v>404</v>
      </c>
      <c r="B1110" s="26" t="s">
        <v>407</v>
      </c>
      <c r="C1110" s="26" t="s">
        <v>78</v>
      </c>
      <c r="D1110" s="26" t="s">
        <v>79</v>
      </c>
      <c r="E1110" s="27" t="s">
        <v>80</v>
      </c>
      <c r="F1110" s="27" t="s">
        <v>81</v>
      </c>
      <c r="G1110" s="27" t="s">
        <v>160</v>
      </c>
      <c r="H1110" s="27" t="s">
        <v>161</v>
      </c>
      <c r="I1110" s="27" t="s">
        <v>199</v>
      </c>
      <c r="J1110" s="27" t="s">
        <v>200</v>
      </c>
      <c r="K1110" s="27" t="s">
        <v>328</v>
      </c>
      <c r="L1110" s="27" t="s">
        <v>329</v>
      </c>
      <c r="M1110" s="28"/>
      <c r="N1110" s="28"/>
      <c r="O1110" s="28"/>
    </row>
    <row r="1111" spans="1:15">
      <c r="A1111" t="s">
        <v>404</v>
      </c>
      <c r="B1111" s="26" t="s">
        <v>407</v>
      </c>
      <c r="C1111" s="26" t="s">
        <v>78</v>
      </c>
      <c r="D1111" s="26" t="s">
        <v>79</v>
      </c>
      <c r="E1111" s="27" t="s">
        <v>80</v>
      </c>
      <c r="F1111" s="27" t="s">
        <v>81</v>
      </c>
      <c r="G1111" s="27" t="s">
        <v>160</v>
      </c>
      <c r="H1111" s="27" t="s">
        <v>161</v>
      </c>
      <c r="I1111" s="27" t="s">
        <v>96</v>
      </c>
      <c r="J1111" s="27" t="s">
        <v>97</v>
      </c>
      <c r="K1111" s="27" t="s">
        <v>328</v>
      </c>
      <c r="L1111" s="27" t="s">
        <v>329</v>
      </c>
      <c r="M1111" s="28"/>
      <c r="N1111" s="28"/>
      <c r="O1111" s="28"/>
    </row>
    <row r="1112" spans="1:15">
      <c r="A1112" t="s">
        <v>404</v>
      </c>
      <c r="B1112" s="26" t="s">
        <v>407</v>
      </c>
      <c r="C1112" s="26" t="s">
        <v>78</v>
      </c>
      <c r="D1112" s="26" t="s">
        <v>79</v>
      </c>
      <c r="E1112" s="27" t="s">
        <v>80</v>
      </c>
      <c r="F1112" s="27" t="s">
        <v>81</v>
      </c>
      <c r="G1112" s="27" t="s">
        <v>160</v>
      </c>
      <c r="H1112" s="27" t="s">
        <v>161</v>
      </c>
      <c r="I1112" s="27" t="s">
        <v>116</v>
      </c>
      <c r="J1112" s="27" t="s">
        <v>117</v>
      </c>
      <c r="K1112" s="27" t="s">
        <v>328</v>
      </c>
      <c r="L1112" s="27" t="s">
        <v>329</v>
      </c>
      <c r="M1112" s="28"/>
      <c r="N1112" s="28"/>
      <c r="O1112" s="28"/>
    </row>
    <row r="1113" spans="1:15">
      <c r="A1113" t="s">
        <v>404</v>
      </c>
      <c r="B1113" s="26" t="s">
        <v>407</v>
      </c>
      <c r="C1113" s="26" t="s">
        <v>78</v>
      </c>
      <c r="D1113" s="26" t="s">
        <v>79</v>
      </c>
      <c r="E1113" s="27" t="s">
        <v>80</v>
      </c>
      <c r="F1113" s="27" t="s">
        <v>81</v>
      </c>
      <c r="G1113" s="27" t="s">
        <v>160</v>
      </c>
      <c r="H1113" s="27" t="s">
        <v>161</v>
      </c>
      <c r="I1113" s="27" t="s">
        <v>184</v>
      </c>
      <c r="J1113" s="27" t="s">
        <v>185</v>
      </c>
      <c r="K1113" s="27" t="s">
        <v>328</v>
      </c>
      <c r="L1113" s="27" t="s">
        <v>329</v>
      </c>
      <c r="M1113" s="28"/>
      <c r="N1113" s="28"/>
      <c r="O1113" s="28"/>
    </row>
    <row r="1114" spans="1:15">
      <c r="A1114" t="s">
        <v>404</v>
      </c>
      <c r="B1114" s="26" t="s">
        <v>407</v>
      </c>
      <c r="C1114" s="26" t="s">
        <v>78</v>
      </c>
      <c r="D1114" s="26" t="s">
        <v>79</v>
      </c>
      <c r="E1114" s="27" t="s">
        <v>80</v>
      </c>
      <c r="F1114" s="27" t="s">
        <v>81</v>
      </c>
      <c r="G1114" s="27" t="s">
        <v>160</v>
      </c>
      <c r="H1114" s="27" t="s">
        <v>161</v>
      </c>
      <c r="I1114" s="27" t="s">
        <v>144</v>
      </c>
      <c r="J1114" s="27" t="s">
        <v>145</v>
      </c>
      <c r="K1114" s="27" t="s">
        <v>328</v>
      </c>
      <c r="L1114" s="27" t="s">
        <v>329</v>
      </c>
      <c r="M1114" s="28"/>
      <c r="N1114" s="28"/>
      <c r="O1114" s="28"/>
    </row>
    <row r="1115" spans="1:15">
      <c r="A1115" t="s">
        <v>404</v>
      </c>
      <c r="B1115" s="26" t="s">
        <v>407</v>
      </c>
      <c r="C1115" s="26" t="s">
        <v>78</v>
      </c>
      <c r="D1115" s="26" t="s">
        <v>79</v>
      </c>
      <c r="E1115" s="27" t="s">
        <v>80</v>
      </c>
      <c r="F1115" s="27" t="s">
        <v>81</v>
      </c>
      <c r="G1115" s="27" t="s">
        <v>160</v>
      </c>
      <c r="H1115" s="27" t="s">
        <v>161</v>
      </c>
      <c r="I1115" s="27" t="s">
        <v>138</v>
      </c>
      <c r="J1115" s="27" t="s">
        <v>139</v>
      </c>
      <c r="K1115" s="27" t="s">
        <v>328</v>
      </c>
      <c r="L1115" s="27" t="s">
        <v>329</v>
      </c>
      <c r="M1115" s="28"/>
      <c r="N1115" s="28"/>
      <c r="O1115" s="28"/>
    </row>
    <row r="1116" spans="1:15">
      <c r="A1116" t="s">
        <v>404</v>
      </c>
      <c r="B1116" s="26" t="s">
        <v>407</v>
      </c>
      <c r="C1116" s="26" t="s">
        <v>78</v>
      </c>
      <c r="D1116" s="26" t="s">
        <v>79</v>
      </c>
      <c r="E1116" s="27" t="s">
        <v>80</v>
      </c>
      <c r="F1116" s="27" t="s">
        <v>81</v>
      </c>
      <c r="G1116" s="27" t="s">
        <v>160</v>
      </c>
      <c r="H1116" s="27" t="s">
        <v>161</v>
      </c>
      <c r="I1116" s="27" t="s">
        <v>128</v>
      </c>
      <c r="J1116" s="27" t="s">
        <v>129</v>
      </c>
      <c r="K1116" s="27" t="s">
        <v>328</v>
      </c>
      <c r="L1116" s="27" t="s">
        <v>329</v>
      </c>
      <c r="M1116" s="28"/>
      <c r="N1116" s="28"/>
      <c r="O1116" s="28"/>
    </row>
    <row r="1117" spans="1:15">
      <c r="A1117" t="s">
        <v>404</v>
      </c>
      <c r="B1117" s="26" t="s">
        <v>407</v>
      </c>
      <c r="C1117" s="26" t="s">
        <v>78</v>
      </c>
      <c r="D1117" s="26" t="s">
        <v>79</v>
      </c>
      <c r="E1117" s="27" t="s">
        <v>80</v>
      </c>
      <c r="F1117" s="27" t="s">
        <v>81</v>
      </c>
      <c r="G1117" s="27" t="s">
        <v>160</v>
      </c>
      <c r="H1117" s="27" t="s">
        <v>161</v>
      </c>
      <c r="I1117" s="27" t="s">
        <v>146</v>
      </c>
      <c r="J1117" s="27" t="s">
        <v>147</v>
      </c>
      <c r="K1117" s="27" t="s">
        <v>328</v>
      </c>
      <c r="L1117" s="27" t="s">
        <v>329</v>
      </c>
      <c r="M1117" s="28"/>
      <c r="N1117" s="28"/>
      <c r="O1117" s="28"/>
    </row>
    <row r="1118" spans="1:15">
      <c r="A1118" t="s">
        <v>404</v>
      </c>
      <c r="B1118" s="26" t="s">
        <v>407</v>
      </c>
      <c r="C1118" s="26" t="s">
        <v>78</v>
      </c>
      <c r="D1118" s="26" t="s">
        <v>79</v>
      </c>
      <c r="E1118" s="27" t="s">
        <v>80</v>
      </c>
      <c r="F1118" s="27" t="s">
        <v>81</v>
      </c>
      <c r="G1118" s="27" t="s">
        <v>160</v>
      </c>
      <c r="H1118" s="27" t="s">
        <v>161</v>
      </c>
      <c r="I1118" s="27" t="s">
        <v>148</v>
      </c>
      <c r="J1118" s="27" t="s">
        <v>149</v>
      </c>
      <c r="K1118" s="27" t="s">
        <v>328</v>
      </c>
      <c r="L1118" s="27" t="s">
        <v>329</v>
      </c>
      <c r="M1118" s="28"/>
      <c r="N1118" s="28"/>
      <c r="O1118" s="28"/>
    </row>
    <row r="1119" spans="1:15">
      <c r="A1119" t="s">
        <v>404</v>
      </c>
      <c r="B1119" s="26" t="s">
        <v>407</v>
      </c>
      <c r="C1119" s="26" t="s">
        <v>78</v>
      </c>
      <c r="D1119" s="26" t="s">
        <v>79</v>
      </c>
      <c r="E1119" s="27" t="s">
        <v>80</v>
      </c>
      <c r="F1119" s="27" t="s">
        <v>81</v>
      </c>
      <c r="G1119" s="27" t="s">
        <v>160</v>
      </c>
      <c r="H1119" s="27" t="s">
        <v>161</v>
      </c>
      <c r="I1119" s="27" t="s">
        <v>98</v>
      </c>
      <c r="J1119" s="27" t="s">
        <v>99</v>
      </c>
      <c r="K1119" s="27" t="s">
        <v>328</v>
      </c>
      <c r="L1119" s="27" t="s">
        <v>329</v>
      </c>
      <c r="M1119" s="28"/>
      <c r="N1119" s="28"/>
      <c r="O1119" s="28"/>
    </row>
    <row r="1120" spans="1:15">
      <c r="A1120" t="s">
        <v>404</v>
      </c>
      <c r="B1120" s="26" t="s">
        <v>407</v>
      </c>
      <c r="C1120" s="26" t="s">
        <v>78</v>
      </c>
      <c r="D1120" s="26" t="s">
        <v>79</v>
      </c>
      <c r="E1120" s="27" t="s">
        <v>80</v>
      </c>
      <c r="F1120" s="27" t="s">
        <v>81</v>
      </c>
      <c r="G1120" s="27" t="s">
        <v>160</v>
      </c>
      <c r="H1120" s="27" t="s">
        <v>161</v>
      </c>
      <c r="I1120" s="27" t="s">
        <v>275</v>
      </c>
      <c r="J1120" s="27" t="s">
        <v>276</v>
      </c>
      <c r="K1120" s="27" t="s">
        <v>328</v>
      </c>
      <c r="L1120" s="27" t="s">
        <v>329</v>
      </c>
      <c r="M1120" s="28"/>
      <c r="N1120" s="28"/>
      <c r="O1120" s="28"/>
    </row>
    <row r="1121" spans="1:15">
      <c r="A1121" t="s">
        <v>404</v>
      </c>
      <c r="B1121" s="26" t="s">
        <v>407</v>
      </c>
      <c r="C1121" s="26" t="s">
        <v>78</v>
      </c>
      <c r="D1121" s="26" t="s">
        <v>79</v>
      </c>
      <c r="E1121" s="27" t="s">
        <v>80</v>
      </c>
      <c r="F1121" s="27" t="s">
        <v>81</v>
      </c>
      <c r="G1121" s="27" t="s">
        <v>160</v>
      </c>
      <c r="H1121" s="27" t="s">
        <v>161</v>
      </c>
      <c r="I1121" s="27" t="s">
        <v>104</v>
      </c>
      <c r="J1121" s="27" t="s">
        <v>105</v>
      </c>
      <c r="K1121" s="27" t="s">
        <v>328</v>
      </c>
      <c r="L1121" s="27" t="s">
        <v>329</v>
      </c>
      <c r="M1121" s="28"/>
      <c r="N1121" s="28"/>
      <c r="O1121" s="28"/>
    </row>
    <row r="1122" spans="1:15">
      <c r="A1122" t="s">
        <v>404</v>
      </c>
      <c r="B1122" s="26" t="s">
        <v>407</v>
      </c>
      <c r="C1122" s="26" t="s">
        <v>78</v>
      </c>
      <c r="D1122" s="26" t="s">
        <v>79</v>
      </c>
      <c r="E1122" s="27" t="s">
        <v>80</v>
      </c>
      <c r="F1122" s="27" t="s">
        <v>81</v>
      </c>
      <c r="G1122" s="27" t="s">
        <v>160</v>
      </c>
      <c r="H1122" s="27" t="s">
        <v>161</v>
      </c>
      <c r="I1122" s="27" t="s">
        <v>279</v>
      </c>
      <c r="J1122" s="27" t="s">
        <v>278</v>
      </c>
      <c r="K1122" s="27" t="s">
        <v>328</v>
      </c>
      <c r="L1122" s="27" t="s">
        <v>329</v>
      </c>
      <c r="M1122" s="28"/>
      <c r="N1122" s="28"/>
      <c r="O1122" s="28"/>
    </row>
    <row r="1123" spans="1:15">
      <c r="A1123" t="s">
        <v>404</v>
      </c>
      <c r="B1123" s="26" t="s">
        <v>407</v>
      </c>
      <c r="C1123" s="26" t="s">
        <v>78</v>
      </c>
      <c r="D1123" s="26" t="s">
        <v>79</v>
      </c>
      <c r="E1123" s="27" t="s">
        <v>80</v>
      </c>
      <c r="F1123" s="27" t="s">
        <v>81</v>
      </c>
      <c r="G1123" s="27" t="s">
        <v>160</v>
      </c>
      <c r="H1123" s="27" t="s">
        <v>161</v>
      </c>
      <c r="I1123" s="27" t="s">
        <v>142</v>
      </c>
      <c r="J1123" s="27" t="s">
        <v>143</v>
      </c>
      <c r="K1123" s="27" t="s">
        <v>328</v>
      </c>
      <c r="L1123" s="27" t="s">
        <v>329</v>
      </c>
      <c r="M1123" s="28"/>
      <c r="N1123" s="28"/>
      <c r="O1123" s="28"/>
    </row>
    <row r="1124" spans="1:15">
      <c r="A1124" t="s">
        <v>404</v>
      </c>
      <c r="B1124" s="26" t="s">
        <v>407</v>
      </c>
      <c r="C1124" s="26" t="s">
        <v>78</v>
      </c>
      <c r="D1124" s="26" t="s">
        <v>79</v>
      </c>
      <c r="E1124" s="27" t="s">
        <v>80</v>
      </c>
      <c r="F1124" s="27" t="s">
        <v>81</v>
      </c>
      <c r="G1124" s="27" t="s">
        <v>160</v>
      </c>
      <c r="H1124" s="27" t="s">
        <v>161</v>
      </c>
      <c r="I1124" s="27" t="s">
        <v>174</v>
      </c>
      <c r="J1124" s="27" t="s">
        <v>175</v>
      </c>
      <c r="K1124" s="27" t="s">
        <v>328</v>
      </c>
      <c r="L1124" s="27" t="s">
        <v>329</v>
      </c>
      <c r="M1124" s="28"/>
      <c r="N1124" s="28"/>
      <c r="O1124" s="28"/>
    </row>
    <row r="1125" spans="1:15">
      <c r="A1125" t="s">
        <v>404</v>
      </c>
      <c r="B1125" s="26" t="s">
        <v>407</v>
      </c>
      <c r="C1125" s="26" t="s">
        <v>78</v>
      </c>
      <c r="D1125" s="26" t="s">
        <v>79</v>
      </c>
      <c r="E1125" s="27" t="s">
        <v>80</v>
      </c>
      <c r="F1125" s="27" t="s">
        <v>81</v>
      </c>
      <c r="G1125" s="27" t="s">
        <v>160</v>
      </c>
      <c r="H1125" s="27" t="s">
        <v>161</v>
      </c>
      <c r="I1125" s="27" t="s">
        <v>253</v>
      </c>
      <c r="J1125" s="27" t="s">
        <v>254</v>
      </c>
      <c r="K1125" s="27" t="s">
        <v>328</v>
      </c>
      <c r="L1125" s="27" t="s">
        <v>329</v>
      </c>
      <c r="M1125" s="28"/>
      <c r="N1125" s="28"/>
      <c r="O1125" s="28"/>
    </row>
    <row r="1126" spans="1:15">
      <c r="A1126" t="s">
        <v>404</v>
      </c>
      <c r="B1126" s="26" t="s">
        <v>407</v>
      </c>
      <c r="C1126" s="26" t="s">
        <v>78</v>
      </c>
      <c r="D1126" s="26" t="s">
        <v>79</v>
      </c>
      <c r="E1126" s="27" t="s">
        <v>80</v>
      </c>
      <c r="F1126" s="27" t="s">
        <v>81</v>
      </c>
      <c r="G1126" s="27" t="s">
        <v>160</v>
      </c>
      <c r="H1126" s="27" t="s">
        <v>161</v>
      </c>
      <c r="I1126" s="27" t="s">
        <v>118</v>
      </c>
      <c r="J1126" s="27" t="s">
        <v>119</v>
      </c>
      <c r="K1126" s="27" t="s">
        <v>328</v>
      </c>
      <c r="L1126" s="27" t="s">
        <v>329</v>
      </c>
      <c r="M1126" s="28"/>
      <c r="N1126" s="28"/>
      <c r="O1126" s="28"/>
    </row>
    <row r="1127" spans="1:15">
      <c r="A1127" t="s">
        <v>404</v>
      </c>
      <c r="B1127" s="26" t="s">
        <v>407</v>
      </c>
      <c r="C1127" s="26" t="s">
        <v>78</v>
      </c>
      <c r="D1127" s="26" t="s">
        <v>79</v>
      </c>
      <c r="E1127" s="27" t="s">
        <v>80</v>
      </c>
      <c r="F1127" s="27" t="s">
        <v>81</v>
      </c>
      <c r="G1127" s="27" t="s">
        <v>160</v>
      </c>
      <c r="H1127" s="27" t="s">
        <v>161</v>
      </c>
      <c r="I1127" s="27" t="s">
        <v>248</v>
      </c>
      <c r="J1127" s="27" t="s">
        <v>188</v>
      </c>
      <c r="K1127" s="27" t="s">
        <v>328</v>
      </c>
      <c r="L1127" s="27" t="s">
        <v>329</v>
      </c>
      <c r="M1127" s="28"/>
      <c r="N1127" s="28"/>
      <c r="O1127" s="28"/>
    </row>
    <row r="1128" spans="1:15">
      <c r="A1128" t="s">
        <v>404</v>
      </c>
      <c r="B1128" s="26" t="s">
        <v>407</v>
      </c>
      <c r="C1128" s="26" t="s">
        <v>78</v>
      </c>
      <c r="D1128" s="26" t="s">
        <v>79</v>
      </c>
      <c r="E1128" s="27" t="s">
        <v>80</v>
      </c>
      <c r="F1128" s="27" t="s">
        <v>81</v>
      </c>
      <c r="G1128" s="27" t="s">
        <v>160</v>
      </c>
      <c r="H1128" s="27" t="s">
        <v>161</v>
      </c>
      <c r="I1128" s="27" t="s">
        <v>227</v>
      </c>
      <c r="J1128" s="27" t="s">
        <v>228</v>
      </c>
      <c r="K1128" s="27" t="s">
        <v>328</v>
      </c>
      <c r="L1128" s="27" t="s">
        <v>329</v>
      </c>
      <c r="M1128" s="28"/>
      <c r="N1128" s="28"/>
      <c r="O1128" s="28"/>
    </row>
    <row r="1129" spans="1:15">
      <c r="A1129" t="s">
        <v>404</v>
      </c>
      <c r="B1129" s="26" t="s">
        <v>407</v>
      </c>
      <c r="C1129" s="26" t="s">
        <v>78</v>
      </c>
      <c r="D1129" s="26" t="s">
        <v>79</v>
      </c>
      <c r="E1129" s="27" t="s">
        <v>80</v>
      </c>
      <c r="F1129" s="27" t="s">
        <v>81</v>
      </c>
      <c r="G1129" s="27" t="s">
        <v>160</v>
      </c>
      <c r="H1129" s="27" t="s">
        <v>161</v>
      </c>
      <c r="I1129" s="27" t="s">
        <v>114</v>
      </c>
      <c r="J1129" s="27" t="s">
        <v>115</v>
      </c>
      <c r="K1129" s="27" t="s">
        <v>328</v>
      </c>
      <c r="L1129" s="27" t="s">
        <v>329</v>
      </c>
      <c r="M1129" s="28"/>
      <c r="N1129" s="28"/>
      <c r="O1129" s="28"/>
    </row>
    <row r="1130" spans="1:15">
      <c r="A1130" t="s">
        <v>404</v>
      </c>
      <c r="B1130" s="26" t="s">
        <v>407</v>
      </c>
      <c r="C1130" s="26" t="s">
        <v>78</v>
      </c>
      <c r="D1130" s="26" t="s">
        <v>79</v>
      </c>
      <c r="E1130" s="27" t="s">
        <v>80</v>
      </c>
      <c r="F1130" s="27" t="s">
        <v>81</v>
      </c>
      <c r="G1130" s="27" t="s">
        <v>160</v>
      </c>
      <c r="H1130" s="27" t="s">
        <v>161</v>
      </c>
      <c r="I1130" s="27" t="s">
        <v>100</v>
      </c>
      <c r="J1130" s="27" t="s">
        <v>101</v>
      </c>
      <c r="K1130" s="27" t="s">
        <v>328</v>
      </c>
      <c r="L1130" s="27" t="s">
        <v>329</v>
      </c>
      <c r="M1130" s="28"/>
      <c r="N1130" s="28"/>
      <c r="O1130" s="28"/>
    </row>
    <row r="1131" spans="1:15">
      <c r="A1131" t="s">
        <v>404</v>
      </c>
      <c r="B1131" s="26" t="s">
        <v>407</v>
      </c>
      <c r="C1131" s="26" t="s">
        <v>78</v>
      </c>
      <c r="D1131" s="26" t="s">
        <v>79</v>
      </c>
      <c r="E1131" s="27" t="s">
        <v>80</v>
      </c>
      <c r="F1131" s="27" t="s">
        <v>81</v>
      </c>
      <c r="G1131" s="27" t="s">
        <v>160</v>
      </c>
      <c r="H1131" s="27" t="s">
        <v>161</v>
      </c>
      <c r="I1131" s="27" t="s">
        <v>282</v>
      </c>
      <c r="J1131" s="27" t="s">
        <v>283</v>
      </c>
      <c r="K1131" s="27" t="s">
        <v>328</v>
      </c>
      <c r="L1131" s="27" t="s">
        <v>329</v>
      </c>
      <c r="M1131" s="28"/>
      <c r="N1131" s="28"/>
      <c r="O1131" s="28"/>
    </row>
    <row r="1132" spans="1:15">
      <c r="A1132" t="s">
        <v>404</v>
      </c>
      <c r="B1132" s="26" t="s">
        <v>407</v>
      </c>
      <c r="C1132" s="26" t="s">
        <v>78</v>
      </c>
      <c r="D1132" s="26" t="s">
        <v>79</v>
      </c>
      <c r="E1132" s="27" t="s">
        <v>80</v>
      </c>
      <c r="F1132" s="27" t="s">
        <v>81</v>
      </c>
      <c r="G1132" s="27" t="s">
        <v>160</v>
      </c>
      <c r="H1132" s="27" t="s">
        <v>161</v>
      </c>
      <c r="I1132" s="27" t="s">
        <v>284</v>
      </c>
      <c r="J1132" s="27" t="s">
        <v>285</v>
      </c>
      <c r="K1132" s="27" t="s">
        <v>328</v>
      </c>
      <c r="L1132" s="27" t="s">
        <v>329</v>
      </c>
      <c r="M1132" s="28"/>
      <c r="N1132" s="28"/>
      <c r="O1132" s="28"/>
    </row>
    <row r="1133" spans="1:15">
      <c r="A1133" t="s">
        <v>404</v>
      </c>
      <c r="B1133" s="26" t="s">
        <v>407</v>
      </c>
      <c r="C1133" s="26" t="s">
        <v>78</v>
      </c>
      <c r="D1133" s="26" t="s">
        <v>79</v>
      </c>
      <c r="E1133" s="27" t="s">
        <v>80</v>
      </c>
      <c r="F1133" s="27" t="s">
        <v>81</v>
      </c>
      <c r="G1133" s="27" t="s">
        <v>160</v>
      </c>
      <c r="H1133" s="27" t="s">
        <v>161</v>
      </c>
      <c r="I1133" s="27" t="s">
        <v>237</v>
      </c>
      <c r="J1133" s="27" t="s">
        <v>238</v>
      </c>
      <c r="K1133" s="27" t="s">
        <v>328</v>
      </c>
      <c r="L1133" s="27" t="s">
        <v>329</v>
      </c>
      <c r="M1133" s="28"/>
      <c r="N1133" s="28"/>
      <c r="O1133" s="28"/>
    </row>
    <row r="1134" spans="1:15">
      <c r="A1134" t="s">
        <v>404</v>
      </c>
      <c r="B1134" s="26" t="s">
        <v>407</v>
      </c>
      <c r="C1134" s="26" t="s">
        <v>78</v>
      </c>
      <c r="D1134" s="26" t="s">
        <v>79</v>
      </c>
      <c r="E1134" s="27" t="s">
        <v>80</v>
      </c>
      <c r="F1134" s="27" t="s">
        <v>81</v>
      </c>
      <c r="G1134" s="27" t="s">
        <v>160</v>
      </c>
      <c r="H1134" s="27" t="s">
        <v>161</v>
      </c>
      <c r="I1134" s="27" t="s">
        <v>296</v>
      </c>
      <c r="J1134" s="27" t="s">
        <v>297</v>
      </c>
      <c r="K1134" s="27" t="s">
        <v>328</v>
      </c>
      <c r="L1134" s="27" t="s">
        <v>329</v>
      </c>
      <c r="M1134" s="28"/>
      <c r="N1134" s="28"/>
      <c r="O1134" s="28"/>
    </row>
    <row r="1135" spans="1:15">
      <c r="A1135" t="s">
        <v>404</v>
      </c>
      <c r="B1135" s="26" t="s">
        <v>407</v>
      </c>
      <c r="C1135" s="26" t="s">
        <v>78</v>
      </c>
      <c r="D1135" s="26" t="s">
        <v>79</v>
      </c>
      <c r="E1135" s="27" t="s">
        <v>80</v>
      </c>
      <c r="F1135" s="27" t="s">
        <v>81</v>
      </c>
      <c r="G1135" s="27" t="s">
        <v>160</v>
      </c>
      <c r="H1135" s="27" t="s">
        <v>161</v>
      </c>
      <c r="I1135" s="27" t="s">
        <v>324</v>
      </c>
      <c r="J1135" s="27" t="s">
        <v>325</v>
      </c>
      <c r="K1135" s="27" t="s">
        <v>328</v>
      </c>
      <c r="L1135" s="27" t="s">
        <v>329</v>
      </c>
      <c r="M1135" s="28"/>
      <c r="N1135" s="28"/>
      <c r="O1135" s="28"/>
    </row>
    <row r="1136" spans="1:15">
      <c r="A1136" t="s">
        <v>404</v>
      </c>
      <c r="B1136" s="26" t="s">
        <v>407</v>
      </c>
      <c r="C1136" s="26" t="s">
        <v>78</v>
      </c>
      <c r="D1136" s="26" t="s">
        <v>79</v>
      </c>
      <c r="E1136" s="27" t="s">
        <v>80</v>
      </c>
      <c r="F1136" s="27" t="s">
        <v>81</v>
      </c>
      <c r="G1136" s="27" t="s">
        <v>160</v>
      </c>
      <c r="H1136" s="27" t="s">
        <v>161</v>
      </c>
      <c r="I1136" s="27" t="s">
        <v>168</v>
      </c>
      <c r="J1136" s="27" t="s">
        <v>169</v>
      </c>
      <c r="K1136" s="27" t="s">
        <v>328</v>
      </c>
      <c r="L1136" s="27" t="s">
        <v>329</v>
      </c>
      <c r="M1136" s="28"/>
      <c r="N1136" s="28"/>
      <c r="O1136" s="28"/>
    </row>
    <row r="1137" spans="1:15">
      <c r="A1137" t="s">
        <v>404</v>
      </c>
      <c r="B1137" s="26" t="s">
        <v>407</v>
      </c>
      <c r="C1137" s="26" t="s">
        <v>78</v>
      </c>
      <c r="D1137" s="26" t="s">
        <v>79</v>
      </c>
      <c r="E1137" s="27" t="s">
        <v>80</v>
      </c>
      <c r="F1137" s="27" t="s">
        <v>81</v>
      </c>
      <c r="G1137" s="27" t="s">
        <v>160</v>
      </c>
      <c r="H1137" s="27" t="s">
        <v>161</v>
      </c>
      <c r="I1137" s="27" t="s">
        <v>191</v>
      </c>
      <c r="J1137" s="27" t="s">
        <v>192</v>
      </c>
      <c r="K1137" s="27" t="s">
        <v>328</v>
      </c>
      <c r="L1137" s="27" t="s">
        <v>329</v>
      </c>
      <c r="M1137" s="28"/>
      <c r="N1137" s="28"/>
      <c r="O1137" s="28"/>
    </row>
    <row r="1138" spans="1:15">
      <c r="A1138" t="s">
        <v>404</v>
      </c>
      <c r="B1138" s="26" t="s">
        <v>407</v>
      </c>
      <c r="C1138" s="26" t="s">
        <v>78</v>
      </c>
      <c r="D1138" s="26" t="s">
        <v>79</v>
      </c>
      <c r="E1138" s="27" t="s">
        <v>80</v>
      </c>
      <c r="F1138" s="27" t="s">
        <v>81</v>
      </c>
      <c r="G1138" s="27" t="s">
        <v>160</v>
      </c>
      <c r="H1138" s="27" t="s">
        <v>161</v>
      </c>
      <c r="I1138" s="27" t="s">
        <v>217</v>
      </c>
      <c r="J1138" s="27" t="s">
        <v>218</v>
      </c>
      <c r="K1138" s="27" t="s">
        <v>328</v>
      </c>
      <c r="L1138" s="27" t="s">
        <v>329</v>
      </c>
      <c r="M1138" s="28"/>
      <c r="N1138" s="28"/>
      <c r="O1138" s="28"/>
    </row>
    <row r="1139" spans="1:15">
      <c r="A1139" t="s">
        <v>404</v>
      </c>
      <c r="B1139" s="26" t="s">
        <v>407</v>
      </c>
      <c r="C1139" s="26" t="s">
        <v>78</v>
      </c>
      <c r="D1139" s="26" t="s">
        <v>79</v>
      </c>
      <c r="E1139" s="27" t="s">
        <v>80</v>
      </c>
      <c r="F1139" s="27" t="s">
        <v>81</v>
      </c>
      <c r="G1139" s="27" t="s">
        <v>160</v>
      </c>
      <c r="H1139" s="27" t="s">
        <v>161</v>
      </c>
      <c r="I1139" s="27" t="s">
        <v>203</v>
      </c>
      <c r="J1139" s="27" t="s">
        <v>204</v>
      </c>
      <c r="K1139" s="27" t="s">
        <v>328</v>
      </c>
      <c r="L1139" s="27" t="s">
        <v>329</v>
      </c>
      <c r="M1139" s="28"/>
      <c r="N1139" s="28"/>
      <c r="O1139" s="28"/>
    </row>
    <row r="1140" spans="1:15">
      <c r="A1140" t="s">
        <v>404</v>
      </c>
      <c r="B1140" s="26" t="s">
        <v>407</v>
      </c>
      <c r="C1140" s="26" t="s">
        <v>78</v>
      </c>
      <c r="D1140" s="26" t="s">
        <v>79</v>
      </c>
      <c r="E1140" s="27" t="s">
        <v>80</v>
      </c>
      <c r="F1140" s="27" t="s">
        <v>81</v>
      </c>
      <c r="G1140" s="27" t="s">
        <v>160</v>
      </c>
      <c r="H1140" s="27" t="s">
        <v>161</v>
      </c>
      <c r="I1140" s="27" t="s">
        <v>211</v>
      </c>
      <c r="J1140" s="27" t="s">
        <v>212</v>
      </c>
      <c r="K1140" s="27" t="s">
        <v>328</v>
      </c>
      <c r="L1140" s="27" t="s">
        <v>329</v>
      </c>
      <c r="M1140" s="28"/>
      <c r="N1140" s="28"/>
      <c r="O1140" s="28"/>
    </row>
    <row r="1141" spans="1:15">
      <c r="A1141" t="s">
        <v>404</v>
      </c>
      <c r="B1141" s="26" t="s">
        <v>407</v>
      </c>
      <c r="C1141" s="26" t="s">
        <v>78</v>
      </c>
      <c r="D1141" s="26" t="s">
        <v>79</v>
      </c>
      <c r="E1141" s="27" t="s">
        <v>80</v>
      </c>
      <c r="F1141" s="27" t="s">
        <v>81</v>
      </c>
      <c r="G1141" s="27" t="s">
        <v>160</v>
      </c>
      <c r="H1141" s="27" t="s">
        <v>161</v>
      </c>
      <c r="I1141" s="27" t="s">
        <v>302</v>
      </c>
      <c r="J1141" s="27" t="s">
        <v>303</v>
      </c>
      <c r="K1141" s="27" t="s">
        <v>328</v>
      </c>
      <c r="L1141" s="27" t="s">
        <v>329</v>
      </c>
      <c r="M1141" s="28"/>
      <c r="N1141" s="28"/>
      <c r="O1141" s="28"/>
    </row>
    <row r="1142" spans="1:15">
      <c r="A1142" t="s">
        <v>404</v>
      </c>
      <c r="B1142" s="26" t="s">
        <v>407</v>
      </c>
      <c r="C1142" s="26" t="s">
        <v>78</v>
      </c>
      <c r="D1142" s="26" t="s">
        <v>79</v>
      </c>
      <c r="E1142" s="27" t="s">
        <v>80</v>
      </c>
      <c r="F1142" s="27" t="s">
        <v>81</v>
      </c>
      <c r="G1142" s="27" t="s">
        <v>160</v>
      </c>
      <c r="H1142" s="27" t="s">
        <v>161</v>
      </c>
      <c r="I1142" s="27" t="s">
        <v>239</v>
      </c>
      <c r="J1142" s="27" t="s">
        <v>240</v>
      </c>
      <c r="K1142" s="27" t="s">
        <v>328</v>
      </c>
      <c r="L1142" s="27" t="s">
        <v>329</v>
      </c>
      <c r="M1142" s="28"/>
      <c r="N1142" s="28"/>
      <c r="O1142" s="28"/>
    </row>
    <row r="1143" spans="1:15">
      <c r="A1143" t="s">
        <v>404</v>
      </c>
      <c r="B1143" s="26" t="s">
        <v>407</v>
      </c>
      <c r="C1143" s="26" t="s">
        <v>78</v>
      </c>
      <c r="D1143" s="26" t="s">
        <v>79</v>
      </c>
      <c r="E1143" s="27" t="s">
        <v>80</v>
      </c>
      <c r="F1143" s="27" t="s">
        <v>81</v>
      </c>
      <c r="G1143" s="27" t="s">
        <v>160</v>
      </c>
      <c r="H1143" s="27" t="s">
        <v>161</v>
      </c>
      <c r="I1143" s="27" t="s">
        <v>304</v>
      </c>
      <c r="J1143" s="27" t="s">
        <v>305</v>
      </c>
      <c r="K1143" s="27" t="s">
        <v>328</v>
      </c>
      <c r="L1143" s="27" t="s">
        <v>329</v>
      </c>
      <c r="M1143" s="28"/>
      <c r="N1143" s="28"/>
      <c r="O1143" s="28"/>
    </row>
    <row r="1144" spans="1:15">
      <c r="A1144" t="s">
        <v>404</v>
      </c>
      <c r="B1144" s="26" t="s">
        <v>407</v>
      </c>
      <c r="C1144" s="26" t="s">
        <v>78</v>
      </c>
      <c r="D1144" s="26" t="s">
        <v>79</v>
      </c>
      <c r="E1144" s="27" t="s">
        <v>80</v>
      </c>
      <c r="F1144" s="27" t="s">
        <v>81</v>
      </c>
      <c r="G1144" s="27" t="s">
        <v>160</v>
      </c>
      <c r="H1144" s="27" t="s">
        <v>161</v>
      </c>
      <c r="I1144" s="27" t="s">
        <v>320</v>
      </c>
      <c r="J1144" s="27" t="s">
        <v>321</v>
      </c>
      <c r="K1144" s="27" t="s">
        <v>328</v>
      </c>
      <c r="L1144" s="27" t="s">
        <v>329</v>
      </c>
      <c r="M1144" s="28"/>
      <c r="N1144" s="28"/>
      <c r="O1144" s="28"/>
    </row>
    <row r="1145" spans="1:15">
      <c r="A1145" t="s">
        <v>404</v>
      </c>
      <c r="B1145" s="26" t="s">
        <v>407</v>
      </c>
      <c r="C1145" s="26" t="s">
        <v>78</v>
      </c>
      <c r="D1145" s="26" t="s">
        <v>79</v>
      </c>
      <c r="E1145" s="27" t="s">
        <v>80</v>
      </c>
      <c r="F1145" s="27" t="s">
        <v>81</v>
      </c>
      <c r="G1145" s="27" t="s">
        <v>160</v>
      </c>
      <c r="H1145" s="27" t="s">
        <v>161</v>
      </c>
      <c r="I1145" s="27" t="s">
        <v>193</v>
      </c>
      <c r="J1145" s="27" t="s">
        <v>194</v>
      </c>
      <c r="K1145" s="27" t="s">
        <v>328</v>
      </c>
      <c r="L1145" s="27" t="s">
        <v>329</v>
      </c>
      <c r="M1145" s="28"/>
      <c r="N1145" s="28"/>
      <c r="O1145" s="28"/>
    </row>
    <row r="1146" spans="1:15">
      <c r="A1146" t="s">
        <v>404</v>
      </c>
      <c r="B1146" s="26" t="s">
        <v>407</v>
      </c>
      <c r="C1146" s="26" t="s">
        <v>78</v>
      </c>
      <c r="D1146" s="26" t="s">
        <v>79</v>
      </c>
      <c r="E1146" s="27" t="s">
        <v>80</v>
      </c>
      <c r="F1146" s="27" t="s">
        <v>81</v>
      </c>
      <c r="G1146" s="27" t="s">
        <v>160</v>
      </c>
      <c r="H1146" s="27" t="s">
        <v>161</v>
      </c>
      <c r="I1146" s="27" t="s">
        <v>322</v>
      </c>
      <c r="J1146" s="27" t="s">
        <v>323</v>
      </c>
      <c r="K1146" s="27" t="s">
        <v>328</v>
      </c>
      <c r="L1146" s="27" t="s">
        <v>329</v>
      </c>
      <c r="M1146" s="28"/>
      <c r="N1146" s="28"/>
      <c r="O1146" s="28"/>
    </row>
    <row r="1147" spans="1:15">
      <c r="A1147" t="s">
        <v>404</v>
      </c>
      <c r="B1147" s="26" t="s">
        <v>407</v>
      </c>
      <c r="C1147" s="26" t="s">
        <v>78</v>
      </c>
      <c r="D1147" s="26" t="s">
        <v>79</v>
      </c>
      <c r="E1147" s="27" t="s">
        <v>80</v>
      </c>
      <c r="F1147" s="27" t="s">
        <v>81</v>
      </c>
      <c r="G1147" s="27" t="s">
        <v>160</v>
      </c>
      <c r="H1147" s="27" t="s">
        <v>161</v>
      </c>
      <c r="I1147" s="27" t="s">
        <v>195</v>
      </c>
      <c r="J1147" s="27" t="s">
        <v>196</v>
      </c>
      <c r="K1147" s="27" t="s">
        <v>328</v>
      </c>
      <c r="L1147" s="27" t="s">
        <v>329</v>
      </c>
      <c r="M1147" s="28"/>
      <c r="N1147" s="28"/>
      <c r="O1147" s="28"/>
    </row>
    <row r="1148" spans="1:15">
      <c r="A1148" t="s">
        <v>404</v>
      </c>
      <c r="B1148" s="26" t="s">
        <v>407</v>
      </c>
      <c r="C1148" s="26" t="s">
        <v>78</v>
      </c>
      <c r="D1148" s="26" t="s">
        <v>79</v>
      </c>
      <c r="E1148" s="27" t="s">
        <v>80</v>
      </c>
      <c r="F1148" s="27" t="s">
        <v>81</v>
      </c>
      <c r="G1148" s="27" t="s">
        <v>160</v>
      </c>
      <c r="H1148" s="27" t="s">
        <v>161</v>
      </c>
      <c r="I1148" s="27" t="s">
        <v>219</v>
      </c>
      <c r="J1148" s="27" t="s">
        <v>220</v>
      </c>
      <c r="K1148" s="27" t="s">
        <v>328</v>
      </c>
      <c r="L1148" s="27" t="s">
        <v>329</v>
      </c>
      <c r="M1148" s="28"/>
      <c r="N1148" s="28"/>
      <c r="O1148" s="28"/>
    </row>
    <row r="1149" spans="1:15">
      <c r="A1149" t="s">
        <v>404</v>
      </c>
      <c r="B1149" s="26" t="s">
        <v>407</v>
      </c>
      <c r="C1149" s="26" t="s">
        <v>78</v>
      </c>
      <c r="D1149" s="26" t="s">
        <v>79</v>
      </c>
      <c r="E1149" s="27" t="s">
        <v>80</v>
      </c>
      <c r="F1149" s="27" t="s">
        <v>81</v>
      </c>
      <c r="G1149" s="27" t="s">
        <v>160</v>
      </c>
      <c r="H1149" s="27" t="s">
        <v>161</v>
      </c>
      <c r="I1149" s="27" t="s">
        <v>221</v>
      </c>
      <c r="J1149" s="27" t="s">
        <v>222</v>
      </c>
      <c r="K1149" s="27" t="s">
        <v>328</v>
      </c>
      <c r="L1149" s="27" t="s">
        <v>329</v>
      </c>
      <c r="M1149" s="28"/>
      <c r="N1149" s="28"/>
      <c r="O1149" s="28"/>
    </row>
    <row r="1150" spans="1:15">
      <c r="A1150" t="s">
        <v>404</v>
      </c>
      <c r="B1150" s="26" t="s">
        <v>407</v>
      </c>
      <c r="C1150" s="26" t="s">
        <v>78</v>
      </c>
      <c r="D1150" s="26" t="s">
        <v>79</v>
      </c>
      <c r="E1150" s="27" t="s">
        <v>80</v>
      </c>
      <c r="F1150" s="27" t="s">
        <v>81</v>
      </c>
      <c r="G1150" s="27" t="s">
        <v>160</v>
      </c>
      <c r="H1150" s="27" t="s">
        <v>161</v>
      </c>
      <c r="I1150" s="27" t="s">
        <v>261</v>
      </c>
      <c r="J1150" s="27" t="s">
        <v>262</v>
      </c>
      <c r="K1150" s="27" t="s">
        <v>328</v>
      </c>
      <c r="L1150" s="27" t="s">
        <v>329</v>
      </c>
      <c r="M1150" s="28"/>
      <c r="N1150" s="28"/>
      <c r="O1150" s="28"/>
    </row>
    <row r="1151" spans="1:15">
      <c r="A1151" t="s">
        <v>404</v>
      </c>
      <c r="B1151" s="26" t="s">
        <v>407</v>
      </c>
      <c r="C1151" s="26" t="s">
        <v>78</v>
      </c>
      <c r="D1151" s="26" t="s">
        <v>79</v>
      </c>
      <c r="E1151" s="27" t="s">
        <v>80</v>
      </c>
      <c r="F1151" s="27" t="s">
        <v>81</v>
      </c>
      <c r="G1151" s="27" t="s">
        <v>170</v>
      </c>
      <c r="H1151" s="27" t="s">
        <v>171</v>
      </c>
      <c r="I1151" s="27" t="s">
        <v>84</v>
      </c>
      <c r="J1151" s="27" t="s">
        <v>85</v>
      </c>
      <c r="K1151" s="27" t="s">
        <v>328</v>
      </c>
      <c r="L1151" s="27" t="s">
        <v>329</v>
      </c>
      <c r="M1151" s="28"/>
      <c r="N1151" s="28"/>
      <c r="O1151" s="28"/>
    </row>
    <row r="1152" spans="1:15">
      <c r="A1152" t="s">
        <v>404</v>
      </c>
      <c r="B1152" s="26" t="s">
        <v>407</v>
      </c>
      <c r="C1152" s="26" t="s">
        <v>78</v>
      </c>
      <c r="D1152" s="26" t="s">
        <v>79</v>
      </c>
      <c r="E1152" s="27" t="s">
        <v>80</v>
      </c>
      <c r="F1152" s="27" t="s">
        <v>81</v>
      </c>
      <c r="G1152" s="27" t="s">
        <v>170</v>
      </c>
      <c r="H1152" s="27" t="s">
        <v>171</v>
      </c>
      <c r="I1152" s="27" t="s">
        <v>231</v>
      </c>
      <c r="J1152" s="27" t="s">
        <v>232</v>
      </c>
      <c r="K1152" s="27" t="s">
        <v>328</v>
      </c>
      <c r="L1152" s="27" t="s">
        <v>329</v>
      </c>
      <c r="M1152" s="28"/>
      <c r="N1152" s="28"/>
      <c r="O1152" s="28"/>
    </row>
    <row r="1153" spans="1:15">
      <c r="A1153" t="s">
        <v>404</v>
      </c>
      <c r="B1153" s="26" t="s">
        <v>407</v>
      </c>
      <c r="C1153" s="26" t="s">
        <v>78</v>
      </c>
      <c r="D1153" s="26" t="s">
        <v>79</v>
      </c>
      <c r="E1153" s="27" t="s">
        <v>80</v>
      </c>
      <c r="F1153" s="27" t="s">
        <v>81</v>
      </c>
      <c r="G1153" s="27" t="s">
        <v>170</v>
      </c>
      <c r="H1153" s="27" t="s">
        <v>171</v>
      </c>
      <c r="I1153" s="27" t="s">
        <v>88</v>
      </c>
      <c r="J1153" s="27" t="s">
        <v>89</v>
      </c>
      <c r="K1153" s="27" t="s">
        <v>328</v>
      </c>
      <c r="L1153" s="27" t="s">
        <v>329</v>
      </c>
      <c r="M1153" s="28"/>
      <c r="N1153" s="28"/>
      <c r="O1153" s="28"/>
    </row>
    <row r="1154" spans="1:15">
      <c r="A1154" t="s">
        <v>404</v>
      </c>
      <c r="B1154" s="26" t="s">
        <v>407</v>
      </c>
      <c r="C1154" s="26" t="s">
        <v>78</v>
      </c>
      <c r="D1154" s="26" t="s">
        <v>79</v>
      </c>
      <c r="E1154" s="27" t="s">
        <v>80</v>
      </c>
      <c r="F1154" s="27" t="s">
        <v>81</v>
      </c>
      <c r="G1154" s="27" t="s">
        <v>170</v>
      </c>
      <c r="H1154" s="27" t="s">
        <v>171</v>
      </c>
      <c r="I1154" s="27" t="s">
        <v>124</v>
      </c>
      <c r="J1154" s="27" t="s">
        <v>125</v>
      </c>
      <c r="K1154" s="27" t="s">
        <v>328</v>
      </c>
      <c r="L1154" s="27" t="s">
        <v>329</v>
      </c>
      <c r="M1154" s="28"/>
      <c r="N1154" s="28"/>
      <c r="O1154" s="28"/>
    </row>
    <row r="1155" spans="1:15">
      <c r="A1155" t="s">
        <v>404</v>
      </c>
      <c r="B1155" s="26" t="s">
        <v>407</v>
      </c>
      <c r="C1155" s="26" t="s">
        <v>78</v>
      </c>
      <c r="D1155" s="26" t="s">
        <v>79</v>
      </c>
      <c r="E1155" s="27" t="s">
        <v>80</v>
      </c>
      <c r="F1155" s="27" t="s">
        <v>81</v>
      </c>
      <c r="G1155" s="27" t="s">
        <v>170</v>
      </c>
      <c r="H1155" s="27" t="s">
        <v>171</v>
      </c>
      <c r="I1155" s="27" t="s">
        <v>90</v>
      </c>
      <c r="J1155" s="27" t="s">
        <v>91</v>
      </c>
      <c r="K1155" s="27" t="s">
        <v>328</v>
      </c>
      <c r="L1155" s="27" t="s">
        <v>329</v>
      </c>
      <c r="M1155" s="28"/>
      <c r="N1155" s="28"/>
      <c r="O1155" s="28"/>
    </row>
    <row r="1156" spans="1:15">
      <c r="A1156" t="s">
        <v>404</v>
      </c>
      <c r="B1156" s="26" t="s">
        <v>407</v>
      </c>
      <c r="C1156" s="26" t="s">
        <v>78</v>
      </c>
      <c r="D1156" s="26" t="s">
        <v>79</v>
      </c>
      <c r="E1156" s="27" t="s">
        <v>80</v>
      </c>
      <c r="F1156" s="27" t="s">
        <v>81</v>
      </c>
      <c r="G1156" s="27" t="s">
        <v>170</v>
      </c>
      <c r="H1156" s="27" t="s">
        <v>171</v>
      </c>
      <c r="I1156" s="27" t="s">
        <v>92</v>
      </c>
      <c r="J1156" s="27" t="s">
        <v>93</v>
      </c>
      <c r="K1156" s="27" t="s">
        <v>328</v>
      </c>
      <c r="L1156" s="27" t="s">
        <v>329</v>
      </c>
      <c r="M1156" s="28"/>
      <c r="N1156" s="28"/>
      <c r="O1156" s="28"/>
    </row>
    <row r="1157" spans="1:15">
      <c r="A1157" t="s">
        <v>404</v>
      </c>
      <c r="B1157" s="26" t="s">
        <v>407</v>
      </c>
      <c r="C1157" s="26" t="s">
        <v>78</v>
      </c>
      <c r="D1157" s="26" t="s">
        <v>79</v>
      </c>
      <c r="E1157" s="27" t="s">
        <v>80</v>
      </c>
      <c r="F1157" s="27" t="s">
        <v>81</v>
      </c>
      <c r="G1157" s="27" t="s">
        <v>170</v>
      </c>
      <c r="H1157" s="27" t="s">
        <v>171</v>
      </c>
      <c r="I1157" s="27" t="s">
        <v>134</v>
      </c>
      <c r="J1157" s="27" t="s">
        <v>135</v>
      </c>
      <c r="K1157" s="27" t="s">
        <v>328</v>
      </c>
      <c r="L1157" s="27" t="s">
        <v>329</v>
      </c>
      <c r="M1157" s="28"/>
      <c r="N1157" s="28"/>
      <c r="O1157" s="28"/>
    </row>
    <row r="1158" spans="1:15">
      <c r="A1158" t="s">
        <v>404</v>
      </c>
      <c r="B1158" s="26" t="s">
        <v>407</v>
      </c>
      <c r="C1158" s="26" t="s">
        <v>78</v>
      </c>
      <c r="D1158" s="26" t="s">
        <v>79</v>
      </c>
      <c r="E1158" s="27" t="s">
        <v>80</v>
      </c>
      <c r="F1158" s="27" t="s">
        <v>81</v>
      </c>
      <c r="G1158" s="27" t="s">
        <v>170</v>
      </c>
      <c r="H1158" s="27" t="s">
        <v>171</v>
      </c>
      <c r="I1158" s="27" t="s">
        <v>94</v>
      </c>
      <c r="J1158" s="27" t="s">
        <v>95</v>
      </c>
      <c r="K1158" s="27" t="s">
        <v>328</v>
      </c>
      <c r="L1158" s="27" t="s">
        <v>329</v>
      </c>
      <c r="M1158" s="28"/>
      <c r="N1158" s="28"/>
      <c r="O1158" s="28"/>
    </row>
    <row r="1159" spans="1:15">
      <c r="A1159" t="s">
        <v>404</v>
      </c>
      <c r="B1159" s="26" t="s">
        <v>407</v>
      </c>
      <c r="C1159" s="26" t="s">
        <v>78</v>
      </c>
      <c r="D1159" s="26" t="s">
        <v>79</v>
      </c>
      <c r="E1159" s="27" t="s">
        <v>80</v>
      </c>
      <c r="F1159" s="27" t="s">
        <v>81</v>
      </c>
      <c r="G1159" s="27" t="s">
        <v>170</v>
      </c>
      <c r="H1159" s="27" t="s">
        <v>171</v>
      </c>
      <c r="I1159" s="27" t="s">
        <v>172</v>
      </c>
      <c r="J1159" s="27" t="s">
        <v>173</v>
      </c>
      <c r="K1159" s="27" t="s">
        <v>328</v>
      </c>
      <c r="L1159" s="27" t="s">
        <v>329</v>
      </c>
      <c r="M1159" s="28"/>
      <c r="N1159" s="28"/>
      <c r="O1159" s="28"/>
    </row>
    <row r="1160" spans="1:15">
      <c r="A1160" t="s">
        <v>404</v>
      </c>
      <c r="B1160" s="26" t="s">
        <v>407</v>
      </c>
      <c r="C1160" s="26" t="s">
        <v>78</v>
      </c>
      <c r="D1160" s="26" t="s">
        <v>79</v>
      </c>
      <c r="E1160" s="27" t="s">
        <v>80</v>
      </c>
      <c r="F1160" s="27" t="s">
        <v>81</v>
      </c>
      <c r="G1160" s="27" t="s">
        <v>170</v>
      </c>
      <c r="H1160" s="27" t="s">
        <v>171</v>
      </c>
      <c r="I1160" s="27" t="s">
        <v>233</v>
      </c>
      <c r="J1160" s="27" t="s">
        <v>234</v>
      </c>
      <c r="K1160" s="27" t="s">
        <v>328</v>
      </c>
      <c r="L1160" s="27" t="s">
        <v>329</v>
      </c>
      <c r="M1160" s="28"/>
      <c r="N1160" s="28"/>
      <c r="O1160" s="28"/>
    </row>
    <row r="1161" spans="1:15">
      <c r="A1161" t="s">
        <v>404</v>
      </c>
      <c r="B1161" s="26" t="s">
        <v>407</v>
      </c>
      <c r="C1161" s="26" t="s">
        <v>78</v>
      </c>
      <c r="D1161" s="26" t="s">
        <v>79</v>
      </c>
      <c r="E1161" s="27" t="s">
        <v>80</v>
      </c>
      <c r="F1161" s="27" t="s">
        <v>81</v>
      </c>
      <c r="G1161" s="27" t="s">
        <v>170</v>
      </c>
      <c r="H1161" s="27" t="s">
        <v>171</v>
      </c>
      <c r="I1161" s="27" t="s">
        <v>136</v>
      </c>
      <c r="J1161" s="27" t="s">
        <v>137</v>
      </c>
      <c r="K1161" s="27" t="s">
        <v>328</v>
      </c>
      <c r="L1161" s="27" t="s">
        <v>329</v>
      </c>
      <c r="M1161" s="28"/>
      <c r="N1161" s="28"/>
      <c r="O1161" s="28"/>
    </row>
    <row r="1162" spans="1:15">
      <c r="A1162" t="s">
        <v>404</v>
      </c>
      <c r="B1162" s="26" t="s">
        <v>407</v>
      </c>
      <c r="C1162" s="26" t="s">
        <v>78</v>
      </c>
      <c r="D1162" s="26" t="s">
        <v>79</v>
      </c>
      <c r="E1162" s="27" t="s">
        <v>80</v>
      </c>
      <c r="F1162" s="27" t="s">
        <v>81</v>
      </c>
      <c r="G1162" s="27" t="s">
        <v>170</v>
      </c>
      <c r="H1162" s="27" t="s">
        <v>171</v>
      </c>
      <c r="I1162" s="27" t="s">
        <v>178</v>
      </c>
      <c r="J1162" s="27" t="s">
        <v>179</v>
      </c>
      <c r="K1162" s="27" t="s">
        <v>328</v>
      </c>
      <c r="L1162" s="27" t="s">
        <v>329</v>
      </c>
      <c r="M1162" s="28"/>
      <c r="N1162" s="28"/>
      <c r="O1162" s="28"/>
    </row>
    <row r="1163" spans="1:15">
      <c r="A1163" t="s">
        <v>404</v>
      </c>
      <c r="B1163" s="26" t="s">
        <v>407</v>
      </c>
      <c r="C1163" s="26" t="s">
        <v>78</v>
      </c>
      <c r="D1163" s="26" t="s">
        <v>79</v>
      </c>
      <c r="E1163" s="27" t="s">
        <v>80</v>
      </c>
      <c r="F1163" s="27" t="s">
        <v>81</v>
      </c>
      <c r="G1163" s="27" t="s">
        <v>170</v>
      </c>
      <c r="H1163" s="27" t="s">
        <v>171</v>
      </c>
      <c r="I1163" s="27" t="s">
        <v>154</v>
      </c>
      <c r="J1163" s="27" t="s">
        <v>155</v>
      </c>
      <c r="K1163" s="27" t="s">
        <v>328</v>
      </c>
      <c r="L1163" s="27" t="s">
        <v>329</v>
      </c>
      <c r="M1163" s="28"/>
      <c r="N1163" s="28"/>
      <c r="O1163" s="28"/>
    </row>
    <row r="1164" spans="1:15">
      <c r="A1164" t="s">
        <v>404</v>
      </c>
      <c r="B1164" s="26" t="s">
        <v>407</v>
      </c>
      <c r="C1164" s="26" t="s">
        <v>78</v>
      </c>
      <c r="D1164" s="26" t="s">
        <v>79</v>
      </c>
      <c r="E1164" s="27" t="s">
        <v>80</v>
      </c>
      <c r="F1164" s="27" t="s">
        <v>81</v>
      </c>
      <c r="G1164" s="27" t="s">
        <v>170</v>
      </c>
      <c r="H1164" s="27" t="s">
        <v>171</v>
      </c>
      <c r="I1164" s="27" t="s">
        <v>164</v>
      </c>
      <c r="J1164" s="27" t="s">
        <v>165</v>
      </c>
      <c r="K1164" s="27" t="s">
        <v>328</v>
      </c>
      <c r="L1164" s="27" t="s">
        <v>329</v>
      </c>
      <c r="M1164" s="28"/>
      <c r="N1164" s="28"/>
      <c r="O1164" s="28"/>
    </row>
    <row r="1165" spans="1:15">
      <c r="A1165" t="s">
        <v>404</v>
      </c>
      <c r="B1165" s="26" t="s">
        <v>407</v>
      </c>
      <c r="C1165" s="26" t="s">
        <v>78</v>
      </c>
      <c r="D1165" s="26" t="s">
        <v>79</v>
      </c>
      <c r="E1165" s="27" t="s">
        <v>80</v>
      </c>
      <c r="F1165" s="27" t="s">
        <v>81</v>
      </c>
      <c r="G1165" s="27" t="s">
        <v>170</v>
      </c>
      <c r="H1165" s="27" t="s">
        <v>171</v>
      </c>
      <c r="I1165" s="27" t="s">
        <v>180</v>
      </c>
      <c r="J1165" s="27" t="s">
        <v>181</v>
      </c>
      <c r="K1165" s="27" t="s">
        <v>328</v>
      </c>
      <c r="L1165" s="27" t="s">
        <v>329</v>
      </c>
      <c r="M1165" s="28"/>
      <c r="N1165" s="28"/>
      <c r="O1165" s="28"/>
    </row>
    <row r="1166" spans="1:15">
      <c r="A1166" t="s">
        <v>404</v>
      </c>
      <c r="B1166" s="26" t="s">
        <v>407</v>
      </c>
      <c r="C1166" s="26" t="s">
        <v>78</v>
      </c>
      <c r="D1166" s="26" t="s">
        <v>79</v>
      </c>
      <c r="E1166" s="27" t="s">
        <v>80</v>
      </c>
      <c r="F1166" s="27" t="s">
        <v>81</v>
      </c>
      <c r="G1166" s="27" t="s">
        <v>170</v>
      </c>
      <c r="H1166" s="27" t="s">
        <v>171</v>
      </c>
      <c r="I1166" s="27" t="s">
        <v>330</v>
      </c>
      <c r="J1166" s="27" t="s">
        <v>331</v>
      </c>
      <c r="K1166" s="27" t="s">
        <v>328</v>
      </c>
      <c r="L1166" s="27" t="s">
        <v>329</v>
      </c>
      <c r="M1166" s="28"/>
      <c r="N1166" s="28"/>
      <c r="O1166" s="28"/>
    </row>
    <row r="1167" spans="1:15">
      <c r="A1167" t="s">
        <v>404</v>
      </c>
      <c r="B1167" s="26" t="s">
        <v>407</v>
      </c>
      <c r="C1167" s="26" t="s">
        <v>78</v>
      </c>
      <c r="D1167" s="26" t="s">
        <v>79</v>
      </c>
      <c r="E1167" s="27" t="s">
        <v>80</v>
      </c>
      <c r="F1167" s="27" t="s">
        <v>81</v>
      </c>
      <c r="G1167" s="27" t="s">
        <v>170</v>
      </c>
      <c r="H1167" s="27" t="s">
        <v>171</v>
      </c>
      <c r="I1167" s="27" t="s">
        <v>215</v>
      </c>
      <c r="J1167" s="27" t="s">
        <v>216</v>
      </c>
      <c r="K1167" s="27" t="s">
        <v>328</v>
      </c>
      <c r="L1167" s="27" t="s">
        <v>329</v>
      </c>
      <c r="M1167" s="28"/>
      <c r="N1167" s="28"/>
      <c r="O1167" s="28"/>
    </row>
    <row r="1168" spans="1:15">
      <c r="A1168" t="s">
        <v>404</v>
      </c>
      <c r="B1168" s="26" t="s">
        <v>407</v>
      </c>
      <c r="C1168" s="26" t="s">
        <v>78</v>
      </c>
      <c r="D1168" s="26" t="s">
        <v>79</v>
      </c>
      <c r="E1168" s="27" t="s">
        <v>80</v>
      </c>
      <c r="F1168" s="27" t="s">
        <v>81</v>
      </c>
      <c r="G1168" s="27" t="s">
        <v>170</v>
      </c>
      <c r="H1168" s="27" t="s">
        <v>171</v>
      </c>
      <c r="I1168" s="27" t="s">
        <v>182</v>
      </c>
      <c r="J1168" s="27" t="s">
        <v>183</v>
      </c>
      <c r="K1168" s="27" t="s">
        <v>328</v>
      </c>
      <c r="L1168" s="27" t="s">
        <v>329</v>
      </c>
      <c r="M1168" s="28"/>
      <c r="N1168" s="28"/>
      <c r="O1168" s="28"/>
    </row>
    <row r="1169" spans="1:15">
      <c r="A1169" t="s">
        <v>404</v>
      </c>
      <c r="B1169" s="26" t="s">
        <v>407</v>
      </c>
      <c r="C1169" s="26" t="s">
        <v>78</v>
      </c>
      <c r="D1169" s="26" t="s">
        <v>79</v>
      </c>
      <c r="E1169" s="27" t="s">
        <v>80</v>
      </c>
      <c r="F1169" s="27" t="s">
        <v>81</v>
      </c>
      <c r="G1169" s="27" t="s">
        <v>170</v>
      </c>
      <c r="H1169" s="27" t="s">
        <v>171</v>
      </c>
      <c r="I1169" s="27" t="s">
        <v>156</v>
      </c>
      <c r="J1169" s="27" t="s">
        <v>157</v>
      </c>
      <c r="K1169" s="27" t="s">
        <v>328</v>
      </c>
      <c r="L1169" s="27" t="s">
        <v>329</v>
      </c>
      <c r="M1169" s="28"/>
      <c r="N1169" s="28"/>
      <c r="O1169" s="28"/>
    </row>
    <row r="1170" spans="1:15">
      <c r="A1170" t="s">
        <v>404</v>
      </c>
      <c r="B1170" s="26" t="s">
        <v>407</v>
      </c>
      <c r="C1170" s="26" t="s">
        <v>78</v>
      </c>
      <c r="D1170" s="26" t="s">
        <v>79</v>
      </c>
      <c r="E1170" s="27" t="s">
        <v>80</v>
      </c>
      <c r="F1170" s="27" t="s">
        <v>81</v>
      </c>
      <c r="G1170" s="27" t="s">
        <v>170</v>
      </c>
      <c r="H1170" s="27" t="s">
        <v>171</v>
      </c>
      <c r="I1170" s="27" t="s">
        <v>132</v>
      </c>
      <c r="J1170" s="27" t="s">
        <v>133</v>
      </c>
      <c r="K1170" s="27" t="s">
        <v>328</v>
      </c>
      <c r="L1170" s="27" t="s">
        <v>329</v>
      </c>
      <c r="M1170" s="28"/>
      <c r="N1170" s="28"/>
      <c r="O1170" s="28"/>
    </row>
    <row r="1171" spans="1:15">
      <c r="A1171" t="s">
        <v>404</v>
      </c>
      <c r="B1171" s="26" t="s">
        <v>407</v>
      </c>
      <c r="C1171" s="26" t="s">
        <v>78</v>
      </c>
      <c r="D1171" s="26" t="s">
        <v>79</v>
      </c>
      <c r="E1171" s="27" t="s">
        <v>80</v>
      </c>
      <c r="F1171" s="27" t="s">
        <v>81</v>
      </c>
      <c r="G1171" s="27" t="s">
        <v>170</v>
      </c>
      <c r="H1171" s="27" t="s">
        <v>171</v>
      </c>
      <c r="I1171" s="27" t="s">
        <v>158</v>
      </c>
      <c r="J1171" s="27" t="s">
        <v>159</v>
      </c>
      <c r="K1171" s="27" t="s">
        <v>328</v>
      </c>
      <c r="L1171" s="27" t="s">
        <v>329</v>
      </c>
      <c r="M1171" s="28"/>
      <c r="N1171" s="28"/>
      <c r="O1171" s="28"/>
    </row>
    <row r="1172" spans="1:15">
      <c r="A1172" t="s">
        <v>404</v>
      </c>
      <c r="B1172" s="26" t="s">
        <v>407</v>
      </c>
      <c r="C1172" s="26" t="s">
        <v>78</v>
      </c>
      <c r="D1172" s="26" t="s">
        <v>79</v>
      </c>
      <c r="E1172" s="27" t="s">
        <v>80</v>
      </c>
      <c r="F1172" s="27" t="s">
        <v>81</v>
      </c>
      <c r="G1172" s="27" t="s">
        <v>170</v>
      </c>
      <c r="H1172" s="27" t="s">
        <v>171</v>
      </c>
      <c r="I1172" s="27" t="s">
        <v>199</v>
      </c>
      <c r="J1172" s="27" t="s">
        <v>200</v>
      </c>
      <c r="K1172" s="27" t="s">
        <v>328</v>
      </c>
      <c r="L1172" s="27" t="s">
        <v>329</v>
      </c>
      <c r="M1172" s="28"/>
      <c r="N1172" s="28"/>
      <c r="O1172" s="28"/>
    </row>
    <row r="1173" spans="1:15">
      <c r="A1173" t="s">
        <v>404</v>
      </c>
      <c r="B1173" s="26" t="s">
        <v>407</v>
      </c>
      <c r="C1173" s="26" t="s">
        <v>78</v>
      </c>
      <c r="D1173" s="26" t="s">
        <v>79</v>
      </c>
      <c r="E1173" s="27" t="s">
        <v>80</v>
      </c>
      <c r="F1173" s="27" t="s">
        <v>81</v>
      </c>
      <c r="G1173" s="27" t="s">
        <v>170</v>
      </c>
      <c r="H1173" s="27" t="s">
        <v>171</v>
      </c>
      <c r="I1173" s="27" t="s">
        <v>96</v>
      </c>
      <c r="J1173" s="27" t="s">
        <v>97</v>
      </c>
      <c r="K1173" s="27" t="s">
        <v>328</v>
      </c>
      <c r="L1173" s="27" t="s">
        <v>329</v>
      </c>
      <c r="M1173" s="28"/>
      <c r="N1173" s="28"/>
      <c r="O1173" s="28"/>
    </row>
    <row r="1174" spans="1:15">
      <c r="A1174" t="s">
        <v>404</v>
      </c>
      <c r="B1174" s="26" t="s">
        <v>407</v>
      </c>
      <c r="C1174" s="26" t="s">
        <v>78</v>
      </c>
      <c r="D1174" s="26" t="s">
        <v>79</v>
      </c>
      <c r="E1174" s="27" t="s">
        <v>80</v>
      </c>
      <c r="F1174" s="27" t="s">
        <v>81</v>
      </c>
      <c r="G1174" s="27" t="s">
        <v>170</v>
      </c>
      <c r="H1174" s="27" t="s">
        <v>171</v>
      </c>
      <c r="I1174" s="27" t="s">
        <v>116</v>
      </c>
      <c r="J1174" s="27" t="s">
        <v>117</v>
      </c>
      <c r="K1174" s="27" t="s">
        <v>328</v>
      </c>
      <c r="L1174" s="27" t="s">
        <v>329</v>
      </c>
      <c r="M1174" s="28"/>
      <c r="N1174" s="28"/>
      <c r="O1174" s="28"/>
    </row>
    <row r="1175" spans="1:15">
      <c r="A1175" t="s">
        <v>404</v>
      </c>
      <c r="B1175" s="26" t="s">
        <v>407</v>
      </c>
      <c r="C1175" s="26" t="s">
        <v>78</v>
      </c>
      <c r="D1175" s="26" t="s">
        <v>79</v>
      </c>
      <c r="E1175" s="27" t="s">
        <v>80</v>
      </c>
      <c r="F1175" s="27" t="s">
        <v>81</v>
      </c>
      <c r="G1175" s="27" t="s">
        <v>170</v>
      </c>
      <c r="H1175" s="27" t="s">
        <v>171</v>
      </c>
      <c r="I1175" s="27" t="s">
        <v>184</v>
      </c>
      <c r="J1175" s="27" t="s">
        <v>185</v>
      </c>
      <c r="K1175" s="27" t="s">
        <v>328</v>
      </c>
      <c r="L1175" s="27" t="s">
        <v>329</v>
      </c>
      <c r="M1175" s="28"/>
      <c r="N1175" s="28"/>
      <c r="O1175" s="28"/>
    </row>
    <row r="1176" spans="1:15">
      <c r="A1176" t="s">
        <v>404</v>
      </c>
      <c r="B1176" s="26" t="s">
        <v>407</v>
      </c>
      <c r="C1176" s="26" t="s">
        <v>78</v>
      </c>
      <c r="D1176" s="26" t="s">
        <v>79</v>
      </c>
      <c r="E1176" s="27" t="s">
        <v>80</v>
      </c>
      <c r="F1176" s="27" t="s">
        <v>81</v>
      </c>
      <c r="G1176" s="27" t="s">
        <v>170</v>
      </c>
      <c r="H1176" s="27" t="s">
        <v>171</v>
      </c>
      <c r="I1176" s="27" t="s">
        <v>144</v>
      </c>
      <c r="J1176" s="27" t="s">
        <v>145</v>
      </c>
      <c r="K1176" s="27" t="s">
        <v>328</v>
      </c>
      <c r="L1176" s="27" t="s">
        <v>329</v>
      </c>
      <c r="M1176" s="28"/>
      <c r="N1176" s="28"/>
      <c r="O1176" s="28"/>
    </row>
    <row r="1177" spans="1:15">
      <c r="A1177" t="s">
        <v>404</v>
      </c>
      <c r="B1177" s="26" t="s">
        <v>407</v>
      </c>
      <c r="C1177" s="26" t="s">
        <v>78</v>
      </c>
      <c r="D1177" s="26" t="s">
        <v>79</v>
      </c>
      <c r="E1177" s="27" t="s">
        <v>80</v>
      </c>
      <c r="F1177" s="27" t="s">
        <v>81</v>
      </c>
      <c r="G1177" s="27" t="s">
        <v>170</v>
      </c>
      <c r="H1177" s="27" t="s">
        <v>171</v>
      </c>
      <c r="I1177" s="27" t="s">
        <v>138</v>
      </c>
      <c r="J1177" s="27" t="s">
        <v>139</v>
      </c>
      <c r="K1177" s="27" t="s">
        <v>328</v>
      </c>
      <c r="L1177" s="27" t="s">
        <v>329</v>
      </c>
      <c r="M1177" s="28"/>
      <c r="N1177" s="28"/>
      <c r="O1177" s="28"/>
    </row>
    <row r="1178" spans="1:15">
      <c r="A1178" t="s">
        <v>404</v>
      </c>
      <c r="B1178" s="26" t="s">
        <v>407</v>
      </c>
      <c r="C1178" s="26" t="s">
        <v>78</v>
      </c>
      <c r="D1178" s="26" t="s">
        <v>79</v>
      </c>
      <c r="E1178" s="27" t="s">
        <v>80</v>
      </c>
      <c r="F1178" s="27" t="s">
        <v>81</v>
      </c>
      <c r="G1178" s="27" t="s">
        <v>170</v>
      </c>
      <c r="H1178" s="27" t="s">
        <v>171</v>
      </c>
      <c r="I1178" s="27" t="s">
        <v>140</v>
      </c>
      <c r="J1178" s="27" t="s">
        <v>141</v>
      </c>
      <c r="K1178" s="27" t="s">
        <v>328</v>
      </c>
      <c r="L1178" s="27" t="s">
        <v>329</v>
      </c>
      <c r="M1178" s="28"/>
      <c r="N1178" s="28"/>
      <c r="O1178" s="28"/>
    </row>
    <row r="1179" spans="1:15">
      <c r="A1179" t="s">
        <v>404</v>
      </c>
      <c r="B1179" s="26" t="s">
        <v>407</v>
      </c>
      <c r="C1179" s="26" t="s">
        <v>78</v>
      </c>
      <c r="D1179" s="26" t="s">
        <v>79</v>
      </c>
      <c r="E1179" s="27" t="s">
        <v>80</v>
      </c>
      <c r="F1179" s="27" t="s">
        <v>81</v>
      </c>
      <c r="G1179" s="27" t="s">
        <v>170</v>
      </c>
      <c r="H1179" s="27" t="s">
        <v>171</v>
      </c>
      <c r="I1179" s="27" t="s">
        <v>128</v>
      </c>
      <c r="J1179" s="27" t="s">
        <v>129</v>
      </c>
      <c r="K1179" s="27" t="s">
        <v>328</v>
      </c>
      <c r="L1179" s="27" t="s">
        <v>329</v>
      </c>
      <c r="M1179" s="28"/>
      <c r="N1179" s="28"/>
      <c r="O1179" s="28"/>
    </row>
    <row r="1180" spans="1:15">
      <c r="A1180" t="s">
        <v>404</v>
      </c>
      <c r="B1180" s="26" t="s">
        <v>407</v>
      </c>
      <c r="C1180" s="26" t="s">
        <v>78</v>
      </c>
      <c r="D1180" s="26" t="s">
        <v>79</v>
      </c>
      <c r="E1180" s="27" t="s">
        <v>80</v>
      </c>
      <c r="F1180" s="27" t="s">
        <v>81</v>
      </c>
      <c r="G1180" s="27" t="s">
        <v>170</v>
      </c>
      <c r="H1180" s="27" t="s">
        <v>171</v>
      </c>
      <c r="I1180" s="27" t="s">
        <v>146</v>
      </c>
      <c r="J1180" s="27" t="s">
        <v>147</v>
      </c>
      <c r="K1180" s="27" t="s">
        <v>328</v>
      </c>
      <c r="L1180" s="27" t="s">
        <v>329</v>
      </c>
      <c r="M1180" s="28"/>
      <c r="N1180" s="28"/>
      <c r="O1180" s="28"/>
    </row>
    <row r="1181" spans="1:15">
      <c r="A1181" t="s">
        <v>404</v>
      </c>
      <c r="B1181" s="26" t="s">
        <v>407</v>
      </c>
      <c r="C1181" s="26" t="s">
        <v>78</v>
      </c>
      <c r="D1181" s="26" t="s">
        <v>79</v>
      </c>
      <c r="E1181" s="27" t="s">
        <v>80</v>
      </c>
      <c r="F1181" s="27" t="s">
        <v>81</v>
      </c>
      <c r="G1181" s="27" t="s">
        <v>170</v>
      </c>
      <c r="H1181" s="27" t="s">
        <v>171</v>
      </c>
      <c r="I1181" s="27" t="s">
        <v>148</v>
      </c>
      <c r="J1181" s="27" t="s">
        <v>149</v>
      </c>
      <c r="K1181" s="27" t="s">
        <v>328</v>
      </c>
      <c r="L1181" s="27" t="s">
        <v>329</v>
      </c>
      <c r="M1181" s="28"/>
      <c r="N1181" s="28"/>
      <c r="O1181" s="28"/>
    </row>
    <row r="1182" spans="1:15">
      <c r="A1182" t="s">
        <v>404</v>
      </c>
      <c r="B1182" s="26" t="s">
        <v>407</v>
      </c>
      <c r="C1182" s="26" t="s">
        <v>78</v>
      </c>
      <c r="D1182" s="26" t="s">
        <v>79</v>
      </c>
      <c r="E1182" s="27" t="s">
        <v>80</v>
      </c>
      <c r="F1182" s="27" t="s">
        <v>81</v>
      </c>
      <c r="G1182" s="27" t="s">
        <v>170</v>
      </c>
      <c r="H1182" s="27" t="s">
        <v>171</v>
      </c>
      <c r="I1182" s="27" t="s">
        <v>98</v>
      </c>
      <c r="J1182" s="27" t="s">
        <v>99</v>
      </c>
      <c r="K1182" s="27" t="s">
        <v>328</v>
      </c>
      <c r="L1182" s="27" t="s">
        <v>329</v>
      </c>
      <c r="M1182" s="28"/>
      <c r="N1182" s="28"/>
      <c r="O1182" s="28"/>
    </row>
    <row r="1183" spans="1:15">
      <c r="A1183" t="s">
        <v>404</v>
      </c>
      <c r="B1183" s="26" t="s">
        <v>407</v>
      </c>
      <c r="C1183" s="26" t="s">
        <v>78</v>
      </c>
      <c r="D1183" s="26" t="s">
        <v>79</v>
      </c>
      <c r="E1183" s="27" t="s">
        <v>80</v>
      </c>
      <c r="F1183" s="27" t="s">
        <v>81</v>
      </c>
      <c r="G1183" s="27" t="s">
        <v>170</v>
      </c>
      <c r="H1183" s="27" t="s">
        <v>171</v>
      </c>
      <c r="I1183" s="27" t="s">
        <v>104</v>
      </c>
      <c r="J1183" s="27" t="s">
        <v>105</v>
      </c>
      <c r="K1183" s="27" t="s">
        <v>328</v>
      </c>
      <c r="L1183" s="27" t="s">
        <v>329</v>
      </c>
      <c r="M1183" s="28"/>
      <c r="N1183" s="28"/>
      <c r="O1183" s="28"/>
    </row>
    <row r="1184" spans="1:15">
      <c r="A1184" t="s">
        <v>404</v>
      </c>
      <c r="B1184" s="26" t="s">
        <v>407</v>
      </c>
      <c r="C1184" s="26" t="s">
        <v>78</v>
      </c>
      <c r="D1184" s="26" t="s">
        <v>79</v>
      </c>
      <c r="E1184" s="27" t="s">
        <v>80</v>
      </c>
      <c r="F1184" s="27" t="s">
        <v>81</v>
      </c>
      <c r="G1184" s="27" t="s">
        <v>170</v>
      </c>
      <c r="H1184" s="27" t="s">
        <v>171</v>
      </c>
      <c r="I1184" s="27" t="s">
        <v>279</v>
      </c>
      <c r="J1184" s="27" t="s">
        <v>278</v>
      </c>
      <c r="K1184" s="27" t="s">
        <v>328</v>
      </c>
      <c r="L1184" s="27" t="s">
        <v>329</v>
      </c>
      <c r="M1184" s="28"/>
      <c r="N1184" s="28"/>
      <c r="O1184" s="28"/>
    </row>
    <row r="1185" spans="1:15">
      <c r="A1185" t="s">
        <v>404</v>
      </c>
      <c r="B1185" s="26" t="s">
        <v>407</v>
      </c>
      <c r="C1185" s="26" t="s">
        <v>78</v>
      </c>
      <c r="D1185" s="26" t="s">
        <v>79</v>
      </c>
      <c r="E1185" s="27" t="s">
        <v>80</v>
      </c>
      <c r="F1185" s="27" t="s">
        <v>81</v>
      </c>
      <c r="G1185" s="27" t="s">
        <v>170</v>
      </c>
      <c r="H1185" s="27" t="s">
        <v>171</v>
      </c>
      <c r="I1185" s="27" t="s">
        <v>142</v>
      </c>
      <c r="J1185" s="27" t="s">
        <v>143</v>
      </c>
      <c r="K1185" s="27" t="s">
        <v>328</v>
      </c>
      <c r="L1185" s="27" t="s">
        <v>329</v>
      </c>
      <c r="M1185" s="28"/>
      <c r="N1185" s="28"/>
      <c r="O1185" s="28"/>
    </row>
    <row r="1186" spans="1:15">
      <c r="A1186" t="s">
        <v>404</v>
      </c>
      <c r="B1186" s="26" t="s">
        <v>407</v>
      </c>
      <c r="C1186" s="26" t="s">
        <v>78</v>
      </c>
      <c r="D1186" s="26" t="s">
        <v>79</v>
      </c>
      <c r="E1186" s="27" t="s">
        <v>80</v>
      </c>
      <c r="F1186" s="27" t="s">
        <v>81</v>
      </c>
      <c r="G1186" s="27" t="s">
        <v>170</v>
      </c>
      <c r="H1186" s="27" t="s">
        <v>171</v>
      </c>
      <c r="I1186" s="27" t="s">
        <v>174</v>
      </c>
      <c r="J1186" s="27" t="s">
        <v>175</v>
      </c>
      <c r="K1186" s="27" t="s">
        <v>328</v>
      </c>
      <c r="L1186" s="27" t="s">
        <v>329</v>
      </c>
      <c r="M1186" s="28"/>
      <c r="N1186" s="28"/>
      <c r="O1186" s="28"/>
    </row>
    <row r="1187" spans="1:15">
      <c r="A1187" t="s">
        <v>404</v>
      </c>
      <c r="B1187" s="26" t="s">
        <v>407</v>
      </c>
      <c r="C1187" s="26" t="s">
        <v>78</v>
      </c>
      <c r="D1187" s="26" t="s">
        <v>79</v>
      </c>
      <c r="E1187" s="27" t="s">
        <v>80</v>
      </c>
      <c r="F1187" s="27" t="s">
        <v>81</v>
      </c>
      <c r="G1187" s="27" t="s">
        <v>170</v>
      </c>
      <c r="H1187" s="27" t="s">
        <v>171</v>
      </c>
      <c r="I1187" s="27" t="s">
        <v>253</v>
      </c>
      <c r="J1187" s="27" t="s">
        <v>254</v>
      </c>
      <c r="K1187" s="27" t="s">
        <v>328</v>
      </c>
      <c r="L1187" s="27" t="s">
        <v>329</v>
      </c>
      <c r="M1187" s="28"/>
      <c r="N1187" s="28"/>
      <c r="O1187" s="28"/>
    </row>
    <row r="1188" spans="1:15">
      <c r="A1188" t="s">
        <v>404</v>
      </c>
      <c r="B1188" s="26" t="s">
        <v>407</v>
      </c>
      <c r="C1188" s="26" t="s">
        <v>78</v>
      </c>
      <c r="D1188" s="26" t="s">
        <v>79</v>
      </c>
      <c r="E1188" s="27" t="s">
        <v>80</v>
      </c>
      <c r="F1188" s="27" t="s">
        <v>81</v>
      </c>
      <c r="G1188" s="27" t="s">
        <v>170</v>
      </c>
      <c r="H1188" s="27" t="s">
        <v>171</v>
      </c>
      <c r="I1188" s="27" t="s">
        <v>118</v>
      </c>
      <c r="J1188" s="27" t="s">
        <v>119</v>
      </c>
      <c r="K1188" s="27" t="s">
        <v>328</v>
      </c>
      <c r="L1188" s="27" t="s">
        <v>329</v>
      </c>
      <c r="M1188" s="28"/>
      <c r="N1188" s="28"/>
      <c r="O1188" s="28"/>
    </row>
    <row r="1189" spans="1:15">
      <c r="A1189" t="s">
        <v>404</v>
      </c>
      <c r="B1189" s="26" t="s">
        <v>407</v>
      </c>
      <c r="C1189" s="26" t="s">
        <v>78</v>
      </c>
      <c r="D1189" s="26" t="s">
        <v>79</v>
      </c>
      <c r="E1189" s="27" t="s">
        <v>80</v>
      </c>
      <c r="F1189" s="27" t="s">
        <v>81</v>
      </c>
      <c r="G1189" s="27" t="s">
        <v>170</v>
      </c>
      <c r="H1189" s="27" t="s">
        <v>171</v>
      </c>
      <c r="I1189" s="27" t="s">
        <v>248</v>
      </c>
      <c r="J1189" s="27" t="s">
        <v>188</v>
      </c>
      <c r="K1189" s="27" t="s">
        <v>328</v>
      </c>
      <c r="L1189" s="27" t="s">
        <v>329</v>
      </c>
      <c r="M1189" s="28"/>
      <c r="N1189" s="28"/>
      <c r="O1189" s="28"/>
    </row>
    <row r="1190" spans="1:15">
      <c r="A1190" t="s">
        <v>404</v>
      </c>
      <c r="B1190" s="26" t="s">
        <v>407</v>
      </c>
      <c r="C1190" s="26" t="s">
        <v>78</v>
      </c>
      <c r="D1190" s="26" t="s">
        <v>79</v>
      </c>
      <c r="E1190" s="27" t="s">
        <v>80</v>
      </c>
      <c r="F1190" s="27" t="s">
        <v>81</v>
      </c>
      <c r="G1190" s="27">
        <v>43</v>
      </c>
      <c r="H1190" s="27" t="s">
        <v>171</v>
      </c>
      <c r="I1190" s="27" t="s">
        <v>332</v>
      </c>
      <c r="J1190" s="27" t="s">
        <v>333</v>
      </c>
      <c r="K1190" s="27" t="s">
        <v>328</v>
      </c>
      <c r="L1190" s="27" t="s">
        <v>329</v>
      </c>
      <c r="M1190" s="28"/>
      <c r="N1190" s="28"/>
      <c r="O1190" s="28"/>
    </row>
    <row r="1191" spans="1:15">
      <c r="A1191" t="s">
        <v>404</v>
      </c>
      <c r="B1191" s="26" t="s">
        <v>407</v>
      </c>
      <c r="C1191" s="26" t="s">
        <v>78</v>
      </c>
      <c r="D1191" s="26" t="s">
        <v>79</v>
      </c>
      <c r="E1191" s="27" t="s">
        <v>80</v>
      </c>
      <c r="F1191" s="27" t="s">
        <v>81</v>
      </c>
      <c r="G1191" s="27" t="s">
        <v>170</v>
      </c>
      <c r="H1191" s="27" t="s">
        <v>171</v>
      </c>
      <c r="I1191" s="27" t="s">
        <v>114</v>
      </c>
      <c r="J1191" s="27" t="s">
        <v>115</v>
      </c>
      <c r="K1191" s="27" t="s">
        <v>328</v>
      </c>
      <c r="L1191" s="27" t="s">
        <v>329</v>
      </c>
      <c r="M1191" s="28"/>
      <c r="N1191" s="28"/>
      <c r="O1191" s="28"/>
    </row>
    <row r="1192" spans="1:15">
      <c r="A1192" t="s">
        <v>404</v>
      </c>
      <c r="B1192" s="26" t="s">
        <v>407</v>
      </c>
      <c r="C1192" s="26" t="s">
        <v>78</v>
      </c>
      <c r="D1192" s="26" t="s">
        <v>79</v>
      </c>
      <c r="E1192" s="27" t="s">
        <v>80</v>
      </c>
      <c r="F1192" s="27" t="s">
        <v>81</v>
      </c>
      <c r="G1192" s="27" t="s">
        <v>170</v>
      </c>
      <c r="H1192" s="27" t="s">
        <v>171</v>
      </c>
      <c r="I1192" s="27" t="s">
        <v>280</v>
      </c>
      <c r="J1192" s="27" t="s">
        <v>281</v>
      </c>
      <c r="K1192" s="27" t="s">
        <v>328</v>
      </c>
      <c r="L1192" s="27" t="s">
        <v>329</v>
      </c>
      <c r="M1192" s="28"/>
      <c r="N1192" s="28"/>
      <c r="O1192" s="28"/>
    </row>
    <row r="1193" spans="1:15">
      <c r="A1193" t="s">
        <v>404</v>
      </c>
      <c r="B1193" s="26" t="s">
        <v>407</v>
      </c>
      <c r="C1193" s="26" t="s">
        <v>78</v>
      </c>
      <c r="D1193" s="26" t="s">
        <v>79</v>
      </c>
      <c r="E1193" s="27" t="s">
        <v>80</v>
      </c>
      <c r="F1193" s="27" t="s">
        <v>81</v>
      </c>
      <c r="G1193" s="27" t="s">
        <v>170</v>
      </c>
      <c r="H1193" s="27" t="s">
        <v>171</v>
      </c>
      <c r="I1193" s="27" t="s">
        <v>100</v>
      </c>
      <c r="J1193" s="27" t="s">
        <v>101</v>
      </c>
      <c r="K1193" s="27" t="s">
        <v>328</v>
      </c>
      <c r="L1193" s="27" t="s">
        <v>329</v>
      </c>
      <c r="M1193" s="28"/>
      <c r="N1193" s="28"/>
      <c r="O1193" s="28"/>
    </row>
    <row r="1194" spans="1:15">
      <c r="A1194" t="s">
        <v>404</v>
      </c>
      <c r="B1194" s="26" t="s">
        <v>407</v>
      </c>
      <c r="C1194" s="26" t="s">
        <v>78</v>
      </c>
      <c r="D1194" s="26" t="s">
        <v>79</v>
      </c>
      <c r="E1194" s="27" t="s">
        <v>80</v>
      </c>
      <c r="F1194" s="27" t="s">
        <v>81</v>
      </c>
      <c r="G1194" s="27" t="s">
        <v>170</v>
      </c>
      <c r="H1194" s="27" t="s">
        <v>171</v>
      </c>
      <c r="I1194" s="27" t="s">
        <v>282</v>
      </c>
      <c r="J1194" s="27" t="s">
        <v>283</v>
      </c>
      <c r="K1194" s="27" t="s">
        <v>328</v>
      </c>
      <c r="L1194" s="27" t="s">
        <v>329</v>
      </c>
      <c r="M1194" s="28"/>
      <c r="N1194" s="28"/>
      <c r="O1194" s="28"/>
    </row>
    <row r="1195" spans="1:15">
      <c r="A1195" t="s">
        <v>404</v>
      </c>
      <c r="B1195" s="26" t="s">
        <v>407</v>
      </c>
      <c r="C1195" s="26" t="s">
        <v>78</v>
      </c>
      <c r="D1195" s="26" t="s">
        <v>79</v>
      </c>
      <c r="E1195" s="27" t="s">
        <v>80</v>
      </c>
      <c r="F1195" s="27" t="s">
        <v>81</v>
      </c>
      <c r="G1195" s="27" t="s">
        <v>170</v>
      </c>
      <c r="H1195" s="27" t="s">
        <v>171</v>
      </c>
      <c r="I1195" s="27" t="s">
        <v>237</v>
      </c>
      <c r="J1195" s="27" t="s">
        <v>238</v>
      </c>
      <c r="K1195" s="27" t="s">
        <v>328</v>
      </c>
      <c r="L1195" s="27" t="s">
        <v>329</v>
      </c>
      <c r="M1195" s="28"/>
      <c r="N1195" s="28"/>
      <c r="O1195" s="28"/>
    </row>
    <row r="1196" spans="1:15">
      <c r="A1196" t="s">
        <v>404</v>
      </c>
      <c r="B1196" s="26" t="s">
        <v>407</v>
      </c>
      <c r="C1196" s="26" t="s">
        <v>78</v>
      </c>
      <c r="D1196" s="26" t="s">
        <v>79</v>
      </c>
      <c r="E1196" s="27" t="s">
        <v>80</v>
      </c>
      <c r="F1196" s="27" t="s">
        <v>81</v>
      </c>
      <c r="G1196" s="27" t="s">
        <v>170</v>
      </c>
      <c r="H1196" s="27" t="s">
        <v>171</v>
      </c>
      <c r="I1196" s="27" t="s">
        <v>207</v>
      </c>
      <c r="J1196" s="27" t="s">
        <v>208</v>
      </c>
      <c r="K1196" s="27" t="s">
        <v>328</v>
      </c>
      <c r="L1196" s="27" t="s">
        <v>329</v>
      </c>
      <c r="M1196" s="28"/>
      <c r="N1196" s="28"/>
      <c r="O1196" s="28"/>
    </row>
    <row r="1197" spans="1:15">
      <c r="A1197" t="s">
        <v>404</v>
      </c>
      <c r="B1197" s="26" t="s">
        <v>407</v>
      </c>
      <c r="C1197" s="26" t="s">
        <v>78</v>
      </c>
      <c r="D1197" s="26" t="s">
        <v>79</v>
      </c>
      <c r="E1197" s="27" t="s">
        <v>80</v>
      </c>
      <c r="F1197" s="27" t="s">
        <v>81</v>
      </c>
      <c r="G1197" s="27" t="s">
        <v>170</v>
      </c>
      <c r="H1197" s="27" t="s">
        <v>171</v>
      </c>
      <c r="I1197" s="27" t="s">
        <v>296</v>
      </c>
      <c r="J1197" s="27" t="s">
        <v>297</v>
      </c>
      <c r="K1197" s="27" t="s">
        <v>328</v>
      </c>
      <c r="L1197" s="27" t="s">
        <v>329</v>
      </c>
      <c r="M1197" s="28"/>
      <c r="N1197" s="28"/>
      <c r="O1197" s="28"/>
    </row>
    <row r="1198" spans="1:15">
      <c r="A1198" t="s">
        <v>404</v>
      </c>
      <c r="B1198" s="26" t="s">
        <v>407</v>
      </c>
      <c r="C1198" s="26" t="s">
        <v>78</v>
      </c>
      <c r="D1198" s="26" t="s">
        <v>79</v>
      </c>
      <c r="E1198" s="27" t="s">
        <v>80</v>
      </c>
      <c r="F1198" s="27" t="s">
        <v>81</v>
      </c>
      <c r="G1198" s="27" t="s">
        <v>170</v>
      </c>
      <c r="H1198" s="27" t="s">
        <v>171</v>
      </c>
      <c r="I1198" s="27" t="s">
        <v>168</v>
      </c>
      <c r="J1198" s="27" t="s">
        <v>169</v>
      </c>
      <c r="K1198" s="27" t="s">
        <v>328</v>
      </c>
      <c r="L1198" s="27" t="s">
        <v>329</v>
      </c>
      <c r="M1198" s="28"/>
      <c r="N1198" s="28"/>
      <c r="O1198" s="28"/>
    </row>
    <row r="1199" spans="1:15">
      <c r="A1199" t="s">
        <v>404</v>
      </c>
      <c r="B1199" s="26" t="s">
        <v>407</v>
      </c>
      <c r="C1199" s="26" t="s">
        <v>78</v>
      </c>
      <c r="D1199" s="26" t="s">
        <v>79</v>
      </c>
      <c r="E1199" s="27" t="s">
        <v>80</v>
      </c>
      <c r="F1199" s="27" t="s">
        <v>81</v>
      </c>
      <c r="G1199" s="27" t="s">
        <v>170</v>
      </c>
      <c r="H1199" s="27" t="s">
        <v>171</v>
      </c>
      <c r="I1199" s="27" t="s">
        <v>191</v>
      </c>
      <c r="J1199" s="27" t="s">
        <v>192</v>
      </c>
      <c r="K1199" s="27" t="s">
        <v>328</v>
      </c>
      <c r="L1199" s="27" t="s">
        <v>329</v>
      </c>
      <c r="M1199" s="28"/>
      <c r="N1199" s="28"/>
      <c r="O1199" s="28"/>
    </row>
    <row r="1200" spans="1:15">
      <c r="A1200" t="s">
        <v>404</v>
      </c>
      <c r="B1200" s="26" t="s">
        <v>407</v>
      </c>
      <c r="C1200" s="26" t="s">
        <v>78</v>
      </c>
      <c r="D1200" s="26" t="s">
        <v>79</v>
      </c>
      <c r="E1200" s="27" t="s">
        <v>80</v>
      </c>
      <c r="F1200" s="27" t="s">
        <v>81</v>
      </c>
      <c r="G1200" s="27" t="s">
        <v>170</v>
      </c>
      <c r="H1200" s="27" t="s">
        <v>171</v>
      </c>
      <c r="I1200" s="27" t="s">
        <v>217</v>
      </c>
      <c r="J1200" s="27" t="s">
        <v>218</v>
      </c>
      <c r="K1200" s="27" t="s">
        <v>328</v>
      </c>
      <c r="L1200" s="27" t="s">
        <v>329</v>
      </c>
      <c r="M1200" s="28"/>
      <c r="N1200" s="28"/>
      <c r="O1200" s="28"/>
    </row>
    <row r="1201" spans="1:15">
      <c r="A1201" t="s">
        <v>404</v>
      </c>
      <c r="B1201" s="26" t="s">
        <v>407</v>
      </c>
      <c r="C1201" s="26" t="s">
        <v>78</v>
      </c>
      <c r="D1201" s="26" t="s">
        <v>79</v>
      </c>
      <c r="E1201" s="27" t="s">
        <v>80</v>
      </c>
      <c r="F1201" s="27" t="s">
        <v>81</v>
      </c>
      <c r="G1201" s="27" t="s">
        <v>170</v>
      </c>
      <c r="H1201" s="27" t="s">
        <v>171</v>
      </c>
      <c r="I1201" s="27" t="s">
        <v>203</v>
      </c>
      <c r="J1201" s="27" t="s">
        <v>204</v>
      </c>
      <c r="K1201" s="27" t="s">
        <v>328</v>
      </c>
      <c r="L1201" s="27" t="s">
        <v>329</v>
      </c>
      <c r="M1201" s="28"/>
      <c r="N1201" s="28"/>
      <c r="O1201" s="28"/>
    </row>
    <row r="1202" spans="1:15">
      <c r="A1202" t="s">
        <v>404</v>
      </c>
      <c r="B1202" s="26" t="s">
        <v>407</v>
      </c>
      <c r="C1202" s="26" t="s">
        <v>78</v>
      </c>
      <c r="D1202" s="26" t="s">
        <v>79</v>
      </c>
      <c r="E1202" s="27" t="s">
        <v>80</v>
      </c>
      <c r="F1202" s="27" t="s">
        <v>81</v>
      </c>
      <c r="G1202" s="27" t="s">
        <v>170</v>
      </c>
      <c r="H1202" s="27" t="s">
        <v>171</v>
      </c>
      <c r="I1202" s="27" t="s">
        <v>211</v>
      </c>
      <c r="J1202" s="27" t="s">
        <v>212</v>
      </c>
      <c r="K1202" s="27" t="s">
        <v>328</v>
      </c>
      <c r="L1202" s="27" t="s">
        <v>329</v>
      </c>
      <c r="M1202" s="28"/>
      <c r="N1202" s="28"/>
      <c r="O1202" s="28"/>
    </row>
    <row r="1203" spans="1:15">
      <c r="A1203" t="s">
        <v>404</v>
      </c>
      <c r="B1203" s="26" t="s">
        <v>407</v>
      </c>
      <c r="C1203" s="26" t="s">
        <v>78</v>
      </c>
      <c r="D1203" s="26" t="s">
        <v>79</v>
      </c>
      <c r="E1203" s="27" t="s">
        <v>80</v>
      </c>
      <c r="F1203" s="27" t="s">
        <v>81</v>
      </c>
      <c r="G1203" s="27" t="s">
        <v>170</v>
      </c>
      <c r="H1203" s="27" t="s">
        <v>171</v>
      </c>
      <c r="I1203" s="27" t="s">
        <v>302</v>
      </c>
      <c r="J1203" s="27" t="s">
        <v>303</v>
      </c>
      <c r="K1203" s="27" t="s">
        <v>328</v>
      </c>
      <c r="L1203" s="27" t="s">
        <v>329</v>
      </c>
      <c r="M1203" s="28"/>
      <c r="N1203" s="28"/>
      <c r="O1203" s="28"/>
    </row>
    <row r="1204" spans="1:15">
      <c r="A1204" t="s">
        <v>404</v>
      </c>
      <c r="B1204" s="26" t="s">
        <v>407</v>
      </c>
      <c r="C1204" s="26" t="s">
        <v>78</v>
      </c>
      <c r="D1204" s="26" t="s">
        <v>79</v>
      </c>
      <c r="E1204" s="27" t="s">
        <v>80</v>
      </c>
      <c r="F1204" s="27" t="s">
        <v>81</v>
      </c>
      <c r="G1204" s="27" t="s">
        <v>170</v>
      </c>
      <c r="H1204" s="27" t="s">
        <v>171</v>
      </c>
      <c r="I1204" s="27" t="s">
        <v>239</v>
      </c>
      <c r="J1204" s="27" t="s">
        <v>240</v>
      </c>
      <c r="K1204" s="27" t="s">
        <v>328</v>
      </c>
      <c r="L1204" s="27" t="s">
        <v>329</v>
      </c>
      <c r="M1204" s="28"/>
      <c r="N1204" s="28"/>
      <c r="O1204" s="28"/>
    </row>
    <row r="1205" spans="1:15">
      <c r="A1205" t="s">
        <v>404</v>
      </c>
      <c r="B1205" s="26" t="s">
        <v>407</v>
      </c>
      <c r="C1205" s="26" t="s">
        <v>78</v>
      </c>
      <c r="D1205" s="26" t="s">
        <v>79</v>
      </c>
      <c r="E1205" s="27" t="s">
        <v>80</v>
      </c>
      <c r="F1205" s="27" t="s">
        <v>81</v>
      </c>
      <c r="G1205" s="27" t="s">
        <v>170</v>
      </c>
      <c r="H1205" s="27" t="s">
        <v>171</v>
      </c>
      <c r="I1205" s="27" t="s">
        <v>304</v>
      </c>
      <c r="J1205" s="27" t="s">
        <v>305</v>
      </c>
      <c r="K1205" s="27" t="s">
        <v>328</v>
      </c>
      <c r="L1205" s="27" t="s">
        <v>329</v>
      </c>
      <c r="M1205" s="28"/>
      <c r="N1205" s="28"/>
      <c r="O1205" s="28"/>
    </row>
    <row r="1206" spans="1:15">
      <c r="A1206" t="s">
        <v>404</v>
      </c>
      <c r="B1206" s="26" t="s">
        <v>407</v>
      </c>
      <c r="C1206" s="26" t="s">
        <v>78</v>
      </c>
      <c r="D1206" s="26" t="s">
        <v>79</v>
      </c>
      <c r="E1206" s="27" t="s">
        <v>80</v>
      </c>
      <c r="F1206" s="27" t="s">
        <v>81</v>
      </c>
      <c r="G1206" s="27" t="s">
        <v>170</v>
      </c>
      <c r="H1206" s="27" t="s">
        <v>171</v>
      </c>
      <c r="I1206" s="27" t="s">
        <v>320</v>
      </c>
      <c r="J1206" s="27" t="s">
        <v>321</v>
      </c>
      <c r="K1206" s="27" t="s">
        <v>328</v>
      </c>
      <c r="L1206" s="27" t="s">
        <v>329</v>
      </c>
      <c r="M1206" s="28"/>
      <c r="N1206" s="28"/>
      <c r="O1206" s="28"/>
    </row>
    <row r="1207" spans="1:15">
      <c r="A1207" t="s">
        <v>404</v>
      </c>
      <c r="B1207" s="26" t="s">
        <v>407</v>
      </c>
      <c r="C1207" s="26" t="s">
        <v>78</v>
      </c>
      <c r="D1207" s="26" t="s">
        <v>79</v>
      </c>
      <c r="E1207" s="27" t="s">
        <v>80</v>
      </c>
      <c r="F1207" s="27" t="s">
        <v>81</v>
      </c>
      <c r="G1207" s="27" t="s">
        <v>170</v>
      </c>
      <c r="H1207" s="27" t="s">
        <v>171</v>
      </c>
      <c r="I1207" s="27" t="s">
        <v>193</v>
      </c>
      <c r="J1207" s="27" t="s">
        <v>194</v>
      </c>
      <c r="K1207" s="27" t="s">
        <v>328</v>
      </c>
      <c r="L1207" s="27" t="s">
        <v>329</v>
      </c>
      <c r="M1207" s="28"/>
      <c r="N1207" s="28"/>
      <c r="O1207" s="28"/>
    </row>
    <row r="1208" spans="1:15">
      <c r="A1208" t="s">
        <v>404</v>
      </c>
      <c r="B1208" s="26" t="s">
        <v>407</v>
      </c>
      <c r="C1208" s="26" t="s">
        <v>78</v>
      </c>
      <c r="D1208" s="26" t="s">
        <v>79</v>
      </c>
      <c r="E1208" s="27" t="s">
        <v>80</v>
      </c>
      <c r="F1208" s="27" t="s">
        <v>81</v>
      </c>
      <c r="G1208" s="27" t="s">
        <v>170</v>
      </c>
      <c r="H1208" s="27" t="s">
        <v>171</v>
      </c>
      <c r="I1208" s="27" t="s">
        <v>195</v>
      </c>
      <c r="J1208" s="27" t="s">
        <v>196</v>
      </c>
      <c r="K1208" s="27" t="s">
        <v>328</v>
      </c>
      <c r="L1208" s="27" t="s">
        <v>329</v>
      </c>
      <c r="M1208" s="28"/>
      <c r="N1208" s="28"/>
      <c r="O1208" s="28"/>
    </row>
    <row r="1209" spans="1:15">
      <c r="A1209" t="s">
        <v>404</v>
      </c>
      <c r="B1209" s="26" t="s">
        <v>407</v>
      </c>
      <c r="C1209" s="26" t="s">
        <v>78</v>
      </c>
      <c r="D1209" s="26" t="s">
        <v>79</v>
      </c>
      <c r="E1209" s="27" t="s">
        <v>80</v>
      </c>
      <c r="F1209" s="27" t="s">
        <v>81</v>
      </c>
      <c r="G1209" s="27" t="s">
        <v>170</v>
      </c>
      <c r="H1209" s="27" t="s">
        <v>171</v>
      </c>
      <c r="I1209" s="27" t="s">
        <v>219</v>
      </c>
      <c r="J1209" s="27" t="s">
        <v>220</v>
      </c>
      <c r="K1209" s="27" t="s">
        <v>328</v>
      </c>
      <c r="L1209" s="27" t="s">
        <v>329</v>
      </c>
      <c r="M1209" s="28"/>
      <c r="N1209" s="28"/>
      <c r="O1209" s="28"/>
    </row>
    <row r="1210" spans="1:15">
      <c r="A1210" t="s">
        <v>404</v>
      </c>
      <c r="B1210" s="26" t="s">
        <v>407</v>
      </c>
      <c r="C1210" s="26" t="s">
        <v>78</v>
      </c>
      <c r="D1210" s="26" t="s">
        <v>79</v>
      </c>
      <c r="E1210" s="27" t="s">
        <v>80</v>
      </c>
      <c r="F1210" s="27" t="s">
        <v>81</v>
      </c>
      <c r="G1210" s="27" t="s">
        <v>170</v>
      </c>
      <c r="H1210" s="27" t="s">
        <v>171</v>
      </c>
      <c r="I1210" s="27" t="s">
        <v>223</v>
      </c>
      <c r="J1210" s="27" t="s">
        <v>224</v>
      </c>
      <c r="K1210" s="27" t="s">
        <v>328</v>
      </c>
      <c r="L1210" s="27" t="s">
        <v>329</v>
      </c>
      <c r="M1210" s="28"/>
      <c r="N1210" s="28"/>
      <c r="O1210" s="28"/>
    </row>
    <row r="1211" spans="1:15">
      <c r="A1211" t="s">
        <v>404</v>
      </c>
      <c r="B1211" s="26" t="s">
        <v>407</v>
      </c>
      <c r="C1211" s="26" t="s">
        <v>78</v>
      </c>
      <c r="D1211" s="26" t="s">
        <v>79</v>
      </c>
      <c r="E1211" s="27" t="s">
        <v>80</v>
      </c>
      <c r="F1211" s="27" t="s">
        <v>81</v>
      </c>
      <c r="G1211" s="27" t="s">
        <v>170</v>
      </c>
      <c r="H1211" s="27" t="s">
        <v>171</v>
      </c>
      <c r="I1211" s="27" t="s">
        <v>261</v>
      </c>
      <c r="J1211" s="27" t="s">
        <v>262</v>
      </c>
      <c r="K1211" s="27" t="s">
        <v>328</v>
      </c>
      <c r="L1211" s="27" t="s">
        <v>329</v>
      </c>
      <c r="M1211" s="28"/>
      <c r="N1211" s="28"/>
      <c r="O1211" s="28"/>
    </row>
    <row r="1212" spans="1:15">
      <c r="A1212" t="s">
        <v>404</v>
      </c>
      <c r="B1212" s="26" t="s">
        <v>407</v>
      </c>
      <c r="C1212" s="26" t="s">
        <v>78</v>
      </c>
      <c r="D1212" s="26" t="s">
        <v>79</v>
      </c>
      <c r="E1212" s="27" t="s">
        <v>80</v>
      </c>
      <c r="F1212" s="27" t="s">
        <v>81</v>
      </c>
      <c r="G1212" s="27" t="s">
        <v>197</v>
      </c>
      <c r="H1212" s="27" t="s">
        <v>198</v>
      </c>
      <c r="I1212" s="27" t="s">
        <v>84</v>
      </c>
      <c r="J1212" s="27" t="s">
        <v>85</v>
      </c>
      <c r="K1212" s="27" t="s">
        <v>328</v>
      </c>
      <c r="L1212" s="27" t="s">
        <v>329</v>
      </c>
      <c r="M1212" s="28"/>
      <c r="N1212" s="28"/>
      <c r="O1212" s="28"/>
    </row>
    <row r="1213" spans="1:15">
      <c r="A1213" t="s">
        <v>404</v>
      </c>
      <c r="B1213" s="26" t="s">
        <v>407</v>
      </c>
      <c r="C1213" s="26" t="s">
        <v>78</v>
      </c>
      <c r="D1213" s="26" t="s">
        <v>79</v>
      </c>
      <c r="E1213" s="27" t="s">
        <v>80</v>
      </c>
      <c r="F1213" s="27" t="s">
        <v>81</v>
      </c>
      <c r="G1213" s="27" t="s">
        <v>197</v>
      </c>
      <c r="H1213" s="27" t="s">
        <v>198</v>
      </c>
      <c r="I1213" s="27" t="s">
        <v>88</v>
      </c>
      <c r="J1213" s="27" t="s">
        <v>89</v>
      </c>
      <c r="K1213" s="27" t="s">
        <v>328</v>
      </c>
      <c r="L1213" s="27" t="s">
        <v>329</v>
      </c>
      <c r="M1213" s="28"/>
      <c r="N1213" s="28"/>
      <c r="O1213" s="28"/>
    </row>
    <row r="1214" spans="1:15">
      <c r="A1214" t="s">
        <v>404</v>
      </c>
      <c r="B1214" s="26" t="s">
        <v>407</v>
      </c>
      <c r="C1214" s="26" t="s">
        <v>78</v>
      </c>
      <c r="D1214" s="26" t="s">
        <v>79</v>
      </c>
      <c r="E1214" s="27" t="s">
        <v>80</v>
      </c>
      <c r="F1214" s="27" t="s">
        <v>81</v>
      </c>
      <c r="G1214" s="27" t="s">
        <v>197</v>
      </c>
      <c r="H1214" s="27" t="s">
        <v>198</v>
      </c>
      <c r="I1214" s="27" t="s">
        <v>124</v>
      </c>
      <c r="J1214" s="27" t="s">
        <v>125</v>
      </c>
      <c r="K1214" s="27" t="s">
        <v>328</v>
      </c>
      <c r="L1214" s="27" t="s">
        <v>329</v>
      </c>
      <c r="M1214" s="28"/>
      <c r="N1214" s="28"/>
      <c r="O1214" s="28"/>
    </row>
    <row r="1215" spans="1:15">
      <c r="A1215" t="s">
        <v>404</v>
      </c>
      <c r="B1215" s="26" t="s">
        <v>407</v>
      </c>
      <c r="C1215" s="26" t="s">
        <v>78</v>
      </c>
      <c r="D1215" s="26" t="s">
        <v>79</v>
      </c>
      <c r="E1215" s="27" t="s">
        <v>80</v>
      </c>
      <c r="F1215" s="27" t="s">
        <v>81</v>
      </c>
      <c r="G1215" s="27" t="s">
        <v>197</v>
      </c>
      <c r="H1215" s="27" t="s">
        <v>198</v>
      </c>
      <c r="I1215" s="27" t="s">
        <v>90</v>
      </c>
      <c r="J1215" s="27" t="s">
        <v>91</v>
      </c>
      <c r="K1215" s="27" t="s">
        <v>328</v>
      </c>
      <c r="L1215" s="27" t="s">
        <v>329</v>
      </c>
      <c r="M1215" s="28"/>
      <c r="N1215" s="28"/>
      <c r="O1215" s="28"/>
    </row>
    <row r="1216" spans="1:15">
      <c r="A1216" t="s">
        <v>404</v>
      </c>
      <c r="B1216" s="26" t="s">
        <v>407</v>
      </c>
      <c r="C1216" s="26" t="s">
        <v>78</v>
      </c>
      <c r="D1216" s="26" t="s">
        <v>79</v>
      </c>
      <c r="E1216" s="27" t="s">
        <v>80</v>
      </c>
      <c r="F1216" s="27" t="s">
        <v>81</v>
      </c>
      <c r="G1216" s="27" t="s">
        <v>197</v>
      </c>
      <c r="H1216" s="27" t="s">
        <v>198</v>
      </c>
      <c r="I1216" s="27" t="s">
        <v>92</v>
      </c>
      <c r="J1216" s="27" t="s">
        <v>93</v>
      </c>
      <c r="K1216" s="27" t="s">
        <v>328</v>
      </c>
      <c r="L1216" s="27" t="s">
        <v>329</v>
      </c>
      <c r="M1216" s="28"/>
      <c r="N1216" s="28"/>
      <c r="O1216" s="28"/>
    </row>
    <row r="1217" spans="1:15">
      <c r="A1217" t="s">
        <v>404</v>
      </c>
      <c r="B1217" s="26" t="s">
        <v>407</v>
      </c>
      <c r="C1217" s="26" t="s">
        <v>78</v>
      </c>
      <c r="D1217" s="26" t="s">
        <v>79</v>
      </c>
      <c r="E1217" s="27" t="s">
        <v>80</v>
      </c>
      <c r="F1217" s="27" t="s">
        <v>81</v>
      </c>
      <c r="G1217" s="27" t="s">
        <v>197</v>
      </c>
      <c r="H1217" s="27" t="s">
        <v>198</v>
      </c>
      <c r="I1217" s="27" t="s">
        <v>134</v>
      </c>
      <c r="J1217" s="27" t="s">
        <v>135</v>
      </c>
      <c r="K1217" s="27" t="s">
        <v>328</v>
      </c>
      <c r="L1217" s="27" t="s">
        <v>329</v>
      </c>
      <c r="M1217" s="28"/>
      <c r="N1217" s="28"/>
      <c r="O1217" s="28"/>
    </row>
    <row r="1218" spans="1:15">
      <c r="A1218" t="s">
        <v>404</v>
      </c>
      <c r="B1218" s="26" t="s">
        <v>407</v>
      </c>
      <c r="C1218" s="26" t="s">
        <v>78</v>
      </c>
      <c r="D1218" s="26" t="s">
        <v>79</v>
      </c>
      <c r="E1218" s="27" t="s">
        <v>80</v>
      </c>
      <c r="F1218" s="27" t="s">
        <v>81</v>
      </c>
      <c r="G1218" s="27" t="s">
        <v>197</v>
      </c>
      <c r="H1218" s="27" t="s">
        <v>198</v>
      </c>
      <c r="I1218" s="27" t="s">
        <v>94</v>
      </c>
      <c r="J1218" s="27" t="s">
        <v>95</v>
      </c>
      <c r="K1218" s="27" t="s">
        <v>328</v>
      </c>
      <c r="L1218" s="27" t="s">
        <v>329</v>
      </c>
      <c r="M1218" s="28"/>
      <c r="N1218" s="28"/>
      <c r="O1218" s="28"/>
    </row>
    <row r="1219" spans="1:15">
      <c r="A1219" t="s">
        <v>404</v>
      </c>
      <c r="B1219" s="26" t="s">
        <v>407</v>
      </c>
      <c r="C1219" s="26" t="s">
        <v>78</v>
      </c>
      <c r="D1219" s="26" t="s">
        <v>79</v>
      </c>
      <c r="E1219" s="27" t="s">
        <v>80</v>
      </c>
      <c r="F1219" s="27" t="s">
        <v>81</v>
      </c>
      <c r="G1219" s="27" t="s">
        <v>197</v>
      </c>
      <c r="H1219" s="27" t="s">
        <v>198</v>
      </c>
      <c r="I1219" s="27" t="s">
        <v>172</v>
      </c>
      <c r="J1219" s="27" t="s">
        <v>173</v>
      </c>
      <c r="K1219" s="27" t="s">
        <v>328</v>
      </c>
      <c r="L1219" s="27" t="s">
        <v>329</v>
      </c>
      <c r="M1219" s="28"/>
      <c r="N1219" s="28"/>
      <c r="O1219" s="28"/>
    </row>
    <row r="1220" spans="1:15">
      <c r="A1220" t="s">
        <v>404</v>
      </c>
      <c r="B1220" s="26" t="s">
        <v>407</v>
      </c>
      <c r="C1220" s="26" t="s">
        <v>78</v>
      </c>
      <c r="D1220" s="26" t="s">
        <v>79</v>
      </c>
      <c r="E1220" s="27" t="s">
        <v>80</v>
      </c>
      <c r="F1220" s="27" t="s">
        <v>81</v>
      </c>
      <c r="G1220" s="27" t="s">
        <v>197</v>
      </c>
      <c r="H1220" s="27" t="s">
        <v>198</v>
      </c>
      <c r="I1220" s="27" t="s">
        <v>136</v>
      </c>
      <c r="J1220" s="27" t="s">
        <v>137</v>
      </c>
      <c r="K1220" s="27" t="s">
        <v>328</v>
      </c>
      <c r="L1220" s="27" t="s">
        <v>329</v>
      </c>
      <c r="M1220" s="28"/>
      <c r="N1220" s="28"/>
      <c r="O1220" s="28"/>
    </row>
    <row r="1221" spans="1:15">
      <c r="A1221" t="s">
        <v>404</v>
      </c>
      <c r="B1221" s="26" t="s">
        <v>407</v>
      </c>
      <c r="C1221" s="26" t="s">
        <v>78</v>
      </c>
      <c r="D1221" s="26" t="s">
        <v>79</v>
      </c>
      <c r="E1221" s="27" t="s">
        <v>80</v>
      </c>
      <c r="F1221" s="27" t="s">
        <v>81</v>
      </c>
      <c r="G1221" s="27" t="s">
        <v>197</v>
      </c>
      <c r="H1221" s="27" t="s">
        <v>198</v>
      </c>
      <c r="I1221" s="27" t="s">
        <v>178</v>
      </c>
      <c r="J1221" s="27" t="s">
        <v>179</v>
      </c>
      <c r="K1221" s="27" t="s">
        <v>328</v>
      </c>
      <c r="L1221" s="27" t="s">
        <v>329</v>
      </c>
      <c r="M1221" s="28"/>
      <c r="N1221" s="28"/>
      <c r="O1221" s="28"/>
    </row>
    <row r="1222" spans="1:15">
      <c r="A1222" t="s">
        <v>404</v>
      </c>
      <c r="B1222" s="26" t="s">
        <v>407</v>
      </c>
      <c r="C1222" s="26" t="s">
        <v>78</v>
      </c>
      <c r="D1222" s="26" t="s">
        <v>79</v>
      </c>
      <c r="E1222" s="27" t="s">
        <v>80</v>
      </c>
      <c r="F1222" s="27" t="s">
        <v>81</v>
      </c>
      <c r="G1222" s="27" t="s">
        <v>197</v>
      </c>
      <c r="H1222" s="27" t="s">
        <v>198</v>
      </c>
      <c r="I1222" s="27" t="s">
        <v>154</v>
      </c>
      <c r="J1222" s="27" t="s">
        <v>155</v>
      </c>
      <c r="K1222" s="27" t="s">
        <v>328</v>
      </c>
      <c r="L1222" s="27" t="s">
        <v>329</v>
      </c>
      <c r="M1222" s="28"/>
      <c r="N1222" s="28"/>
      <c r="O1222" s="28"/>
    </row>
    <row r="1223" spans="1:15">
      <c r="A1223" t="s">
        <v>404</v>
      </c>
      <c r="B1223" s="26" t="s">
        <v>407</v>
      </c>
      <c r="C1223" s="26" t="s">
        <v>78</v>
      </c>
      <c r="D1223" s="26" t="s">
        <v>79</v>
      </c>
      <c r="E1223" s="27" t="s">
        <v>80</v>
      </c>
      <c r="F1223" s="27" t="s">
        <v>81</v>
      </c>
      <c r="G1223" s="27" t="s">
        <v>197</v>
      </c>
      <c r="H1223" s="27" t="s">
        <v>198</v>
      </c>
      <c r="I1223" s="27" t="s">
        <v>164</v>
      </c>
      <c r="J1223" s="27" t="s">
        <v>165</v>
      </c>
      <c r="K1223" s="27" t="s">
        <v>328</v>
      </c>
      <c r="L1223" s="27" t="s">
        <v>329</v>
      </c>
      <c r="M1223" s="28"/>
      <c r="N1223" s="28"/>
      <c r="O1223" s="28"/>
    </row>
    <row r="1224" spans="1:15">
      <c r="A1224" t="s">
        <v>404</v>
      </c>
      <c r="B1224" s="26" t="s">
        <v>407</v>
      </c>
      <c r="C1224" s="26" t="s">
        <v>78</v>
      </c>
      <c r="D1224" s="26" t="s">
        <v>79</v>
      </c>
      <c r="E1224" s="27" t="s">
        <v>80</v>
      </c>
      <c r="F1224" s="27" t="s">
        <v>81</v>
      </c>
      <c r="G1224" s="27" t="s">
        <v>197</v>
      </c>
      <c r="H1224" s="27" t="s">
        <v>198</v>
      </c>
      <c r="I1224" s="27" t="s">
        <v>180</v>
      </c>
      <c r="J1224" s="27" t="s">
        <v>181</v>
      </c>
      <c r="K1224" s="27" t="s">
        <v>328</v>
      </c>
      <c r="L1224" s="27" t="s">
        <v>329</v>
      </c>
      <c r="M1224" s="28"/>
      <c r="N1224" s="28"/>
      <c r="O1224" s="28"/>
    </row>
    <row r="1225" spans="1:15">
      <c r="A1225" t="s">
        <v>404</v>
      </c>
      <c r="B1225" s="26" t="s">
        <v>407</v>
      </c>
      <c r="C1225" s="26" t="s">
        <v>78</v>
      </c>
      <c r="D1225" s="26" t="s">
        <v>79</v>
      </c>
      <c r="E1225" s="27" t="s">
        <v>80</v>
      </c>
      <c r="F1225" s="27" t="s">
        <v>81</v>
      </c>
      <c r="G1225" s="27" t="s">
        <v>197</v>
      </c>
      <c r="H1225" s="27" t="s">
        <v>198</v>
      </c>
      <c r="I1225" s="27" t="s">
        <v>182</v>
      </c>
      <c r="J1225" s="27" t="s">
        <v>183</v>
      </c>
      <c r="K1225" s="27" t="s">
        <v>328</v>
      </c>
      <c r="L1225" s="27" t="s">
        <v>329</v>
      </c>
      <c r="M1225" s="28"/>
      <c r="N1225" s="28"/>
      <c r="O1225" s="28"/>
    </row>
    <row r="1226" spans="1:15">
      <c r="A1226" t="s">
        <v>404</v>
      </c>
      <c r="B1226" s="26" t="s">
        <v>407</v>
      </c>
      <c r="C1226" s="26" t="s">
        <v>78</v>
      </c>
      <c r="D1226" s="26" t="s">
        <v>79</v>
      </c>
      <c r="E1226" s="27" t="s">
        <v>80</v>
      </c>
      <c r="F1226" s="27" t="s">
        <v>81</v>
      </c>
      <c r="G1226" s="27" t="s">
        <v>197</v>
      </c>
      <c r="H1226" s="27" t="s">
        <v>198</v>
      </c>
      <c r="I1226" s="27" t="s">
        <v>156</v>
      </c>
      <c r="J1226" s="27" t="s">
        <v>157</v>
      </c>
      <c r="K1226" s="27" t="s">
        <v>328</v>
      </c>
      <c r="L1226" s="27" t="s">
        <v>329</v>
      </c>
      <c r="M1226" s="28"/>
      <c r="N1226" s="28"/>
      <c r="O1226" s="28"/>
    </row>
    <row r="1227" spans="1:15">
      <c r="A1227" t="s">
        <v>404</v>
      </c>
      <c r="B1227" s="26" t="s">
        <v>407</v>
      </c>
      <c r="C1227" s="26" t="s">
        <v>78</v>
      </c>
      <c r="D1227" s="26" t="s">
        <v>79</v>
      </c>
      <c r="E1227" s="27" t="s">
        <v>80</v>
      </c>
      <c r="F1227" s="27" t="s">
        <v>81</v>
      </c>
      <c r="G1227" s="27" t="s">
        <v>197</v>
      </c>
      <c r="H1227" s="27" t="s">
        <v>198</v>
      </c>
      <c r="I1227" s="27" t="s">
        <v>132</v>
      </c>
      <c r="J1227" s="27" t="s">
        <v>133</v>
      </c>
      <c r="K1227" s="27" t="s">
        <v>328</v>
      </c>
      <c r="L1227" s="27" t="s">
        <v>329</v>
      </c>
      <c r="M1227" s="28"/>
      <c r="N1227" s="28"/>
      <c r="O1227" s="28"/>
    </row>
    <row r="1228" spans="1:15">
      <c r="A1228" t="s">
        <v>404</v>
      </c>
      <c r="B1228" s="26" t="s">
        <v>407</v>
      </c>
      <c r="C1228" s="26" t="s">
        <v>78</v>
      </c>
      <c r="D1228" s="26" t="s">
        <v>79</v>
      </c>
      <c r="E1228" s="27" t="s">
        <v>80</v>
      </c>
      <c r="F1228" s="27" t="s">
        <v>81</v>
      </c>
      <c r="G1228" s="27" t="s">
        <v>197</v>
      </c>
      <c r="H1228" s="27" t="s">
        <v>198</v>
      </c>
      <c r="I1228" s="27" t="s">
        <v>158</v>
      </c>
      <c r="J1228" s="27" t="s">
        <v>159</v>
      </c>
      <c r="K1228" s="27" t="s">
        <v>328</v>
      </c>
      <c r="L1228" s="27" t="s">
        <v>329</v>
      </c>
      <c r="M1228" s="28"/>
      <c r="N1228" s="28"/>
      <c r="O1228" s="28"/>
    </row>
    <row r="1229" spans="1:15">
      <c r="A1229" t="s">
        <v>404</v>
      </c>
      <c r="B1229" s="26" t="s">
        <v>407</v>
      </c>
      <c r="C1229" s="26" t="s">
        <v>78</v>
      </c>
      <c r="D1229" s="26" t="s">
        <v>79</v>
      </c>
      <c r="E1229" s="27" t="s">
        <v>80</v>
      </c>
      <c r="F1229" s="27" t="s">
        <v>81</v>
      </c>
      <c r="G1229" s="27" t="s">
        <v>197</v>
      </c>
      <c r="H1229" s="27" t="s">
        <v>198</v>
      </c>
      <c r="I1229" s="27" t="s">
        <v>199</v>
      </c>
      <c r="J1229" s="27" t="s">
        <v>200</v>
      </c>
      <c r="K1229" s="27" t="s">
        <v>328</v>
      </c>
      <c r="L1229" s="27" t="s">
        <v>329</v>
      </c>
      <c r="M1229" s="28"/>
      <c r="N1229" s="28"/>
      <c r="O1229" s="28"/>
    </row>
    <row r="1230" spans="1:15">
      <c r="A1230" t="s">
        <v>404</v>
      </c>
      <c r="B1230" s="26" t="s">
        <v>407</v>
      </c>
      <c r="C1230" s="26" t="s">
        <v>78</v>
      </c>
      <c r="D1230" s="26" t="s">
        <v>79</v>
      </c>
      <c r="E1230" s="27" t="s">
        <v>80</v>
      </c>
      <c r="F1230" s="27" t="s">
        <v>81</v>
      </c>
      <c r="G1230" s="27" t="s">
        <v>197</v>
      </c>
      <c r="H1230" s="27" t="s">
        <v>198</v>
      </c>
      <c r="I1230" s="27" t="s">
        <v>116</v>
      </c>
      <c r="J1230" s="27" t="s">
        <v>117</v>
      </c>
      <c r="K1230" s="27" t="s">
        <v>328</v>
      </c>
      <c r="L1230" s="27" t="s">
        <v>329</v>
      </c>
      <c r="M1230" s="28"/>
      <c r="N1230" s="28"/>
      <c r="O1230" s="28"/>
    </row>
    <row r="1231" spans="1:15">
      <c r="A1231" t="s">
        <v>404</v>
      </c>
      <c r="B1231" s="26" t="s">
        <v>407</v>
      </c>
      <c r="C1231" s="26" t="s">
        <v>78</v>
      </c>
      <c r="D1231" s="26" t="s">
        <v>79</v>
      </c>
      <c r="E1231" s="27" t="s">
        <v>80</v>
      </c>
      <c r="F1231" s="27" t="s">
        <v>81</v>
      </c>
      <c r="G1231" s="27" t="s">
        <v>197</v>
      </c>
      <c r="H1231" s="27" t="s">
        <v>198</v>
      </c>
      <c r="I1231" s="27" t="s">
        <v>184</v>
      </c>
      <c r="J1231" s="27" t="s">
        <v>185</v>
      </c>
      <c r="K1231" s="27" t="s">
        <v>328</v>
      </c>
      <c r="L1231" s="27" t="s">
        <v>329</v>
      </c>
      <c r="M1231" s="28"/>
      <c r="N1231" s="28"/>
      <c r="O1231" s="28"/>
    </row>
    <row r="1232" spans="1:15">
      <c r="A1232" t="s">
        <v>404</v>
      </c>
      <c r="B1232" s="26" t="s">
        <v>407</v>
      </c>
      <c r="C1232" s="26" t="s">
        <v>78</v>
      </c>
      <c r="D1232" s="26" t="s">
        <v>79</v>
      </c>
      <c r="E1232" s="27" t="s">
        <v>80</v>
      </c>
      <c r="F1232" s="27" t="s">
        <v>81</v>
      </c>
      <c r="G1232" s="27" t="s">
        <v>197</v>
      </c>
      <c r="H1232" s="27" t="s">
        <v>198</v>
      </c>
      <c r="I1232" s="27" t="s">
        <v>144</v>
      </c>
      <c r="J1232" s="27" t="s">
        <v>145</v>
      </c>
      <c r="K1232" s="27" t="s">
        <v>328</v>
      </c>
      <c r="L1232" s="27" t="s">
        <v>329</v>
      </c>
      <c r="M1232" s="28"/>
      <c r="N1232" s="28"/>
      <c r="O1232" s="28"/>
    </row>
    <row r="1233" spans="1:15">
      <c r="A1233" t="s">
        <v>404</v>
      </c>
      <c r="B1233" s="26" t="s">
        <v>407</v>
      </c>
      <c r="C1233" s="26" t="s">
        <v>78</v>
      </c>
      <c r="D1233" s="26" t="s">
        <v>79</v>
      </c>
      <c r="E1233" s="27" t="s">
        <v>80</v>
      </c>
      <c r="F1233" s="27" t="s">
        <v>81</v>
      </c>
      <c r="G1233" s="27" t="s">
        <v>197</v>
      </c>
      <c r="H1233" s="27" t="s">
        <v>198</v>
      </c>
      <c r="I1233" s="27" t="s">
        <v>138</v>
      </c>
      <c r="J1233" s="27" t="s">
        <v>139</v>
      </c>
      <c r="K1233" s="27" t="s">
        <v>328</v>
      </c>
      <c r="L1233" s="27" t="s">
        <v>329</v>
      </c>
      <c r="M1233" s="28"/>
      <c r="N1233" s="28"/>
      <c r="O1233" s="28"/>
    </row>
    <row r="1234" spans="1:15">
      <c r="A1234" t="s">
        <v>404</v>
      </c>
      <c r="B1234" s="26" t="s">
        <v>407</v>
      </c>
      <c r="C1234" s="26" t="s">
        <v>78</v>
      </c>
      <c r="D1234" s="26" t="s">
        <v>79</v>
      </c>
      <c r="E1234" s="27" t="s">
        <v>80</v>
      </c>
      <c r="F1234" s="27" t="s">
        <v>81</v>
      </c>
      <c r="G1234" s="27" t="s">
        <v>197</v>
      </c>
      <c r="H1234" s="27" t="s">
        <v>198</v>
      </c>
      <c r="I1234" s="27" t="s">
        <v>128</v>
      </c>
      <c r="J1234" s="27" t="s">
        <v>129</v>
      </c>
      <c r="K1234" s="27" t="s">
        <v>328</v>
      </c>
      <c r="L1234" s="27" t="s">
        <v>329</v>
      </c>
      <c r="M1234" s="28"/>
      <c r="N1234" s="28"/>
      <c r="O1234" s="28"/>
    </row>
    <row r="1235" spans="1:15">
      <c r="A1235" t="s">
        <v>404</v>
      </c>
      <c r="B1235" s="26" t="s">
        <v>407</v>
      </c>
      <c r="C1235" s="26" t="s">
        <v>78</v>
      </c>
      <c r="D1235" s="26" t="s">
        <v>79</v>
      </c>
      <c r="E1235" s="27" t="s">
        <v>80</v>
      </c>
      <c r="F1235" s="27" t="s">
        <v>81</v>
      </c>
      <c r="G1235" s="27" t="s">
        <v>197</v>
      </c>
      <c r="H1235" s="27" t="s">
        <v>198</v>
      </c>
      <c r="I1235" s="27" t="s">
        <v>146</v>
      </c>
      <c r="J1235" s="27" t="s">
        <v>147</v>
      </c>
      <c r="K1235" s="27" t="s">
        <v>328</v>
      </c>
      <c r="L1235" s="27" t="s">
        <v>329</v>
      </c>
      <c r="M1235" s="28"/>
      <c r="N1235" s="28"/>
      <c r="O1235" s="28"/>
    </row>
    <row r="1236" spans="1:15">
      <c r="A1236" t="s">
        <v>404</v>
      </c>
      <c r="B1236" s="26" t="s">
        <v>407</v>
      </c>
      <c r="C1236" s="26" t="s">
        <v>78</v>
      </c>
      <c r="D1236" s="26" t="s">
        <v>79</v>
      </c>
      <c r="E1236" s="27" t="s">
        <v>80</v>
      </c>
      <c r="F1236" s="27" t="s">
        <v>81</v>
      </c>
      <c r="G1236" s="27">
        <v>52</v>
      </c>
      <c r="H1236" s="27" t="s">
        <v>198</v>
      </c>
      <c r="I1236" s="27" t="s">
        <v>148</v>
      </c>
      <c r="J1236" s="27" t="s">
        <v>149</v>
      </c>
      <c r="K1236" s="27" t="s">
        <v>328</v>
      </c>
      <c r="L1236" s="27" t="s">
        <v>329</v>
      </c>
      <c r="M1236" s="28"/>
      <c r="N1236" s="28"/>
      <c r="O1236" s="28"/>
    </row>
    <row r="1237" spans="1:15">
      <c r="A1237" t="s">
        <v>404</v>
      </c>
      <c r="B1237" s="26" t="s">
        <v>407</v>
      </c>
      <c r="C1237" s="26" t="s">
        <v>78</v>
      </c>
      <c r="D1237" s="26" t="s">
        <v>79</v>
      </c>
      <c r="E1237" s="27" t="s">
        <v>80</v>
      </c>
      <c r="F1237" s="27" t="s">
        <v>81</v>
      </c>
      <c r="G1237" s="29">
        <v>52</v>
      </c>
      <c r="H1237" s="27" t="s">
        <v>198</v>
      </c>
      <c r="I1237" s="27">
        <v>3295</v>
      </c>
      <c r="J1237" s="27" t="s">
        <v>99</v>
      </c>
      <c r="K1237" s="27" t="s">
        <v>328</v>
      </c>
      <c r="L1237" s="27" t="s">
        <v>329</v>
      </c>
      <c r="M1237" s="28"/>
      <c r="N1237" s="28"/>
      <c r="O1237" s="28"/>
    </row>
    <row r="1238" spans="1:15">
      <c r="A1238" t="s">
        <v>404</v>
      </c>
      <c r="B1238" s="26" t="s">
        <v>407</v>
      </c>
      <c r="C1238" s="26" t="s">
        <v>78</v>
      </c>
      <c r="D1238" s="26" t="s">
        <v>79</v>
      </c>
      <c r="E1238" s="27" t="s">
        <v>80</v>
      </c>
      <c r="F1238" s="27" t="s">
        <v>81</v>
      </c>
      <c r="G1238" s="27" t="s">
        <v>197</v>
      </c>
      <c r="H1238" s="27" t="s">
        <v>198</v>
      </c>
      <c r="I1238" s="27" t="s">
        <v>104</v>
      </c>
      <c r="J1238" s="27" t="s">
        <v>105</v>
      </c>
      <c r="K1238" s="27" t="s">
        <v>328</v>
      </c>
      <c r="L1238" s="27" t="s">
        <v>329</v>
      </c>
      <c r="M1238" s="28"/>
      <c r="N1238" s="28"/>
      <c r="O1238" s="28"/>
    </row>
    <row r="1239" spans="1:15">
      <c r="A1239" t="s">
        <v>404</v>
      </c>
      <c r="B1239" s="26" t="s">
        <v>407</v>
      </c>
      <c r="C1239" s="26" t="s">
        <v>78</v>
      </c>
      <c r="D1239" s="26" t="s">
        <v>79</v>
      </c>
      <c r="E1239" s="27" t="s">
        <v>80</v>
      </c>
      <c r="F1239" s="27" t="s">
        <v>81</v>
      </c>
      <c r="G1239" s="27" t="s">
        <v>197</v>
      </c>
      <c r="H1239" s="27" t="s">
        <v>198</v>
      </c>
      <c r="I1239" s="27" t="s">
        <v>142</v>
      </c>
      <c r="J1239" s="27" t="s">
        <v>143</v>
      </c>
      <c r="K1239" s="27" t="s">
        <v>328</v>
      </c>
      <c r="L1239" s="27" t="s">
        <v>329</v>
      </c>
      <c r="M1239" s="28"/>
      <c r="N1239" s="28"/>
      <c r="O1239" s="28"/>
    </row>
    <row r="1240" spans="1:15">
      <c r="A1240" t="s">
        <v>404</v>
      </c>
      <c r="B1240" s="26" t="s">
        <v>407</v>
      </c>
      <c r="C1240" s="26" t="s">
        <v>78</v>
      </c>
      <c r="D1240" s="26" t="s">
        <v>79</v>
      </c>
      <c r="E1240" s="27" t="s">
        <v>80</v>
      </c>
      <c r="F1240" s="27" t="s">
        <v>81</v>
      </c>
      <c r="G1240" s="27" t="s">
        <v>197</v>
      </c>
      <c r="H1240" s="27" t="s">
        <v>198</v>
      </c>
      <c r="I1240" s="27" t="s">
        <v>174</v>
      </c>
      <c r="J1240" s="27" t="s">
        <v>175</v>
      </c>
      <c r="K1240" s="27" t="s">
        <v>328</v>
      </c>
      <c r="L1240" s="27" t="s">
        <v>329</v>
      </c>
      <c r="M1240" s="28"/>
      <c r="N1240" s="28"/>
      <c r="O1240" s="28"/>
    </row>
    <row r="1241" spans="1:15">
      <c r="A1241" t="s">
        <v>404</v>
      </c>
      <c r="B1241" s="26" t="s">
        <v>407</v>
      </c>
      <c r="C1241" s="26" t="s">
        <v>78</v>
      </c>
      <c r="D1241" s="26" t="s">
        <v>79</v>
      </c>
      <c r="E1241" s="27" t="s">
        <v>80</v>
      </c>
      <c r="F1241" s="27" t="s">
        <v>81</v>
      </c>
      <c r="G1241" s="27">
        <v>52</v>
      </c>
      <c r="H1241" s="27" t="s">
        <v>198</v>
      </c>
      <c r="I1241" s="27" t="s">
        <v>248</v>
      </c>
      <c r="J1241" s="27" t="s">
        <v>188</v>
      </c>
      <c r="K1241" s="27" t="s">
        <v>328</v>
      </c>
      <c r="L1241" s="27" t="s">
        <v>329</v>
      </c>
      <c r="M1241" s="28"/>
      <c r="N1241" s="28"/>
      <c r="O1241" s="28"/>
    </row>
    <row r="1242" spans="1:15">
      <c r="A1242" t="s">
        <v>404</v>
      </c>
      <c r="B1242" s="26" t="s">
        <v>407</v>
      </c>
      <c r="C1242" s="26" t="s">
        <v>78</v>
      </c>
      <c r="D1242" s="26" t="s">
        <v>79</v>
      </c>
      <c r="E1242" s="27" t="s">
        <v>80</v>
      </c>
      <c r="F1242" s="27" t="s">
        <v>81</v>
      </c>
      <c r="G1242" s="27" t="s">
        <v>197</v>
      </c>
      <c r="H1242" s="27" t="s">
        <v>198</v>
      </c>
      <c r="I1242" s="27" t="s">
        <v>114</v>
      </c>
      <c r="J1242" s="27" t="s">
        <v>115</v>
      </c>
      <c r="K1242" s="27" t="s">
        <v>328</v>
      </c>
      <c r="L1242" s="27" t="s">
        <v>329</v>
      </c>
      <c r="M1242" s="28"/>
      <c r="N1242" s="28"/>
      <c r="O1242" s="28"/>
    </row>
    <row r="1243" spans="1:15">
      <c r="A1243" t="s">
        <v>404</v>
      </c>
      <c r="B1243" s="26" t="s">
        <v>407</v>
      </c>
      <c r="C1243" s="26" t="s">
        <v>78</v>
      </c>
      <c r="D1243" s="26" t="s">
        <v>79</v>
      </c>
      <c r="E1243" s="27" t="s">
        <v>80</v>
      </c>
      <c r="F1243" s="27" t="s">
        <v>81</v>
      </c>
      <c r="G1243" s="27">
        <v>52</v>
      </c>
      <c r="H1243" s="27" t="s">
        <v>198</v>
      </c>
      <c r="I1243" s="27" t="s">
        <v>237</v>
      </c>
      <c r="J1243" s="27" t="s">
        <v>238</v>
      </c>
      <c r="K1243" s="27" t="s">
        <v>328</v>
      </c>
      <c r="L1243" s="27" t="s">
        <v>329</v>
      </c>
      <c r="M1243" s="28"/>
      <c r="N1243" s="28"/>
      <c r="O1243" s="28"/>
    </row>
    <row r="1244" spans="1:15">
      <c r="A1244" t="s">
        <v>404</v>
      </c>
      <c r="B1244" s="26" t="s">
        <v>407</v>
      </c>
      <c r="C1244" s="26" t="s">
        <v>78</v>
      </c>
      <c r="D1244" s="26" t="s">
        <v>79</v>
      </c>
      <c r="E1244" s="27" t="s">
        <v>80</v>
      </c>
      <c r="F1244" s="27" t="s">
        <v>81</v>
      </c>
      <c r="G1244" s="27" t="s">
        <v>197</v>
      </c>
      <c r="H1244" s="27" t="s">
        <v>198</v>
      </c>
      <c r="I1244" s="27" t="s">
        <v>207</v>
      </c>
      <c r="J1244" s="27" t="s">
        <v>208</v>
      </c>
      <c r="K1244" s="27" t="s">
        <v>328</v>
      </c>
      <c r="L1244" s="27" t="s">
        <v>329</v>
      </c>
      <c r="M1244" s="28"/>
      <c r="N1244" s="28"/>
      <c r="O1244" s="28"/>
    </row>
    <row r="1245" spans="1:15">
      <c r="A1245" t="s">
        <v>404</v>
      </c>
      <c r="B1245" s="26" t="s">
        <v>407</v>
      </c>
      <c r="C1245" s="26" t="s">
        <v>78</v>
      </c>
      <c r="D1245" s="26" t="s">
        <v>79</v>
      </c>
      <c r="E1245" s="27" t="s">
        <v>80</v>
      </c>
      <c r="F1245" s="27" t="s">
        <v>81</v>
      </c>
      <c r="G1245" s="27" t="s">
        <v>197</v>
      </c>
      <c r="H1245" s="27" t="s">
        <v>198</v>
      </c>
      <c r="I1245" s="27" t="s">
        <v>296</v>
      </c>
      <c r="J1245" s="27" t="s">
        <v>297</v>
      </c>
      <c r="K1245" s="27" t="s">
        <v>328</v>
      </c>
      <c r="L1245" s="27" t="s">
        <v>329</v>
      </c>
      <c r="M1245" s="28"/>
      <c r="N1245" s="28"/>
      <c r="O1245" s="28"/>
    </row>
    <row r="1246" spans="1:15">
      <c r="A1246" t="s">
        <v>404</v>
      </c>
      <c r="B1246" s="26" t="s">
        <v>407</v>
      </c>
      <c r="C1246" s="26" t="s">
        <v>78</v>
      </c>
      <c r="D1246" s="26" t="s">
        <v>79</v>
      </c>
      <c r="E1246" s="27" t="s">
        <v>80</v>
      </c>
      <c r="F1246" s="27" t="s">
        <v>81</v>
      </c>
      <c r="G1246" s="27" t="s">
        <v>197</v>
      </c>
      <c r="H1246" s="27" t="s">
        <v>198</v>
      </c>
      <c r="I1246" s="27" t="s">
        <v>168</v>
      </c>
      <c r="J1246" s="27" t="s">
        <v>169</v>
      </c>
      <c r="K1246" s="27" t="s">
        <v>328</v>
      </c>
      <c r="L1246" s="27" t="s">
        <v>329</v>
      </c>
      <c r="M1246" s="28"/>
      <c r="N1246" s="28"/>
      <c r="O1246" s="28"/>
    </row>
    <row r="1247" spans="1:15">
      <c r="A1247" t="s">
        <v>404</v>
      </c>
      <c r="B1247" s="26" t="s">
        <v>407</v>
      </c>
      <c r="C1247" s="26" t="s">
        <v>78</v>
      </c>
      <c r="D1247" s="26" t="s">
        <v>79</v>
      </c>
      <c r="E1247" s="27" t="s">
        <v>80</v>
      </c>
      <c r="F1247" s="27" t="s">
        <v>81</v>
      </c>
      <c r="G1247" s="27" t="s">
        <v>197</v>
      </c>
      <c r="H1247" s="27" t="s">
        <v>198</v>
      </c>
      <c r="I1247" s="27" t="s">
        <v>203</v>
      </c>
      <c r="J1247" s="27" t="s">
        <v>204</v>
      </c>
      <c r="K1247" s="27" t="s">
        <v>328</v>
      </c>
      <c r="L1247" s="27" t="s">
        <v>329</v>
      </c>
      <c r="M1247" s="28"/>
      <c r="N1247" s="28"/>
      <c r="O1247" s="28"/>
    </row>
    <row r="1248" spans="1:15">
      <c r="A1248" t="s">
        <v>404</v>
      </c>
      <c r="B1248" s="26" t="s">
        <v>407</v>
      </c>
      <c r="C1248" s="26" t="s">
        <v>78</v>
      </c>
      <c r="D1248" s="26" t="s">
        <v>79</v>
      </c>
      <c r="E1248" s="27" t="s">
        <v>80</v>
      </c>
      <c r="F1248" s="27" t="s">
        <v>81</v>
      </c>
      <c r="G1248" s="27">
        <v>52</v>
      </c>
      <c r="H1248" s="27" t="s">
        <v>198</v>
      </c>
      <c r="I1248" s="27" t="s">
        <v>211</v>
      </c>
      <c r="J1248" s="27" t="s">
        <v>212</v>
      </c>
      <c r="K1248" s="27" t="s">
        <v>328</v>
      </c>
      <c r="L1248" s="27" t="s">
        <v>329</v>
      </c>
      <c r="M1248" s="28"/>
      <c r="N1248" s="28"/>
      <c r="O1248" s="28"/>
    </row>
    <row r="1249" spans="1:15">
      <c r="A1249" t="s">
        <v>404</v>
      </c>
      <c r="B1249" s="26" t="s">
        <v>407</v>
      </c>
      <c r="C1249" s="26" t="s">
        <v>78</v>
      </c>
      <c r="D1249" s="26" t="s">
        <v>79</v>
      </c>
      <c r="E1249" s="27" t="s">
        <v>80</v>
      </c>
      <c r="F1249" s="27" t="s">
        <v>81</v>
      </c>
      <c r="G1249" s="27" t="s">
        <v>197</v>
      </c>
      <c r="H1249" s="27" t="s">
        <v>198</v>
      </c>
      <c r="I1249" s="27" t="s">
        <v>302</v>
      </c>
      <c r="J1249" s="27" t="s">
        <v>303</v>
      </c>
      <c r="K1249" s="27" t="s">
        <v>328</v>
      </c>
      <c r="L1249" s="27" t="s">
        <v>329</v>
      </c>
      <c r="M1249" s="28"/>
      <c r="N1249" s="28"/>
      <c r="O1249" s="28"/>
    </row>
    <row r="1250" spans="1:15">
      <c r="A1250" t="s">
        <v>404</v>
      </c>
      <c r="B1250" s="26" t="s">
        <v>407</v>
      </c>
      <c r="C1250" s="26" t="s">
        <v>78</v>
      </c>
      <c r="D1250" s="26" t="s">
        <v>79</v>
      </c>
      <c r="E1250" s="27" t="s">
        <v>80</v>
      </c>
      <c r="F1250" s="27" t="s">
        <v>81</v>
      </c>
      <c r="G1250" s="27" t="s">
        <v>197</v>
      </c>
      <c r="H1250" s="27" t="s">
        <v>198</v>
      </c>
      <c r="I1250" s="27" t="s">
        <v>193</v>
      </c>
      <c r="J1250" s="27" t="s">
        <v>194</v>
      </c>
      <c r="K1250" s="27" t="s">
        <v>328</v>
      </c>
      <c r="L1250" s="27" t="s">
        <v>329</v>
      </c>
      <c r="M1250" s="28"/>
      <c r="N1250" s="28"/>
      <c r="O1250" s="28"/>
    </row>
    <row r="1251" spans="1:15">
      <c r="A1251" t="s">
        <v>404</v>
      </c>
      <c r="B1251" s="26" t="s">
        <v>407</v>
      </c>
      <c r="C1251" s="26" t="s">
        <v>78</v>
      </c>
      <c r="D1251" s="26" t="s">
        <v>79</v>
      </c>
      <c r="E1251" s="27" t="s">
        <v>80</v>
      </c>
      <c r="F1251" s="27" t="s">
        <v>81</v>
      </c>
      <c r="G1251" s="27" t="s">
        <v>197</v>
      </c>
      <c r="H1251" s="27" t="s">
        <v>198</v>
      </c>
      <c r="I1251" s="27" t="s">
        <v>195</v>
      </c>
      <c r="J1251" s="27" t="s">
        <v>196</v>
      </c>
      <c r="K1251" s="27" t="s">
        <v>328</v>
      </c>
      <c r="L1251" s="27" t="s">
        <v>329</v>
      </c>
      <c r="M1251" s="28"/>
      <c r="N1251" s="28"/>
      <c r="O1251" s="28"/>
    </row>
    <row r="1252" spans="1:15">
      <c r="A1252" t="s">
        <v>404</v>
      </c>
      <c r="B1252" s="26" t="s">
        <v>407</v>
      </c>
      <c r="C1252" s="26" t="s">
        <v>78</v>
      </c>
      <c r="D1252" s="26" t="s">
        <v>79</v>
      </c>
      <c r="E1252" s="27" t="s">
        <v>80</v>
      </c>
      <c r="F1252" s="27" t="s">
        <v>81</v>
      </c>
      <c r="G1252" s="27" t="s">
        <v>197</v>
      </c>
      <c r="H1252" s="27" t="s">
        <v>198</v>
      </c>
      <c r="I1252" s="27">
        <v>4312</v>
      </c>
      <c r="J1252" s="27" t="s">
        <v>224</v>
      </c>
      <c r="K1252" s="27" t="s">
        <v>328</v>
      </c>
      <c r="L1252" s="27" t="s">
        <v>329</v>
      </c>
      <c r="M1252" s="28"/>
      <c r="N1252" s="28"/>
      <c r="O1252" s="28"/>
    </row>
    <row r="1253" spans="1:15">
      <c r="A1253" t="s">
        <v>404</v>
      </c>
      <c r="B1253" s="26" t="s">
        <v>407</v>
      </c>
      <c r="C1253" s="26" t="s">
        <v>78</v>
      </c>
      <c r="D1253" s="26" t="s">
        <v>79</v>
      </c>
      <c r="E1253" s="27" t="s">
        <v>80</v>
      </c>
      <c r="F1253" s="27" t="s">
        <v>81</v>
      </c>
      <c r="G1253" s="27" t="s">
        <v>209</v>
      </c>
      <c r="H1253" s="27" t="s">
        <v>210</v>
      </c>
      <c r="I1253" s="27" t="s">
        <v>84</v>
      </c>
      <c r="J1253" s="27" t="s">
        <v>85</v>
      </c>
      <c r="K1253" s="27" t="s">
        <v>328</v>
      </c>
      <c r="L1253" s="27" t="s">
        <v>329</v>
      </c>
      <c r="M1253" s="28"/>
      <c r="N1253" s="28"/>
      <c r="O1253" s="28"/>
    </row>
    <row r="1254" spans="1:15">
      <c r="A1254" t="s">
        <v>404</v>
      </c>
      <c r="B1254" s="26" t="s">
        <v>407</v>
      </c>
      <c r="C1254" s="26" t="s">
        <v>78</v>
      </c>
      <c r="D1254" s="26" t="s">
        <v>79</v>
      </c>
      <c r="E1254" s="27" t="s">
        <v>80</v>
      </c>
      <c r="F1254" s="27" t="s">
        <v>81</v>
      </c>
      <c r="G1254" s="27" t="s">
        <v>209</v>
      </c>
      <c r="H1254" s="27" t="s">
        <v>210</v>
      </c>
      <c r="I1254" s="27" t="s">
        <v>124</v>
      </c>
      <c r="J1254" s="27" t="s">
        <v>125</v>
      </c>
      <c r="K1254" s="27" t="s">
        <v>328</v>
      </c>
      <c r="L1254" s="27" t="s">
        <v>329</v>
      </c>
      <c r="M1254" s="28"/>
      <c r="N1254" s="28"/>
      <c r="O1254" s="28"/>
    </row>
    <row r="1255" spans="1:15">
      <c r="A1255" t="s">
        <v>404</v>
      </c>
      <c r="B1255" s="26" t="s">
        <v>407</v>
      </c>
      <c r="C1255" s="26" t="s">
        <v>78</v>
      </c>
      <c r="D1255" s="26" t="s">
        <v>79</v>
      </c>
      <c r="E1255" s="27" t="s">
        <v>80</v>
      </c>
      <c r="F1255" s="27" t="s">
        <v>81</v>
      </c>
      <c r="G1255" s="27" t="s">
        <v>209</v>
      </c>
      <c r="H1255" s="27" t="s">
        <v>210</v>
      </c>
      <c r="I1255" s="27" t="s">
        <v>90</v>
      </c>
      <c r="J1255" s="27" t="s">
        <v>91</v>
      </c>
      <c r="K1255" s="27" t="s">
        <v>328</v>
      </c>
      <c r="L1255" s="27" t="s">
        <v>329</v>
      </c>
      <c r="M1255" s="28"/>
      <c r="N1255" s="28"/>
      <c r="O1255" s="28"/>
    </row>
    <row r="1256" spans="1:15">
      <c r="A1256" t="s">
        <v>404</v>
      </c>
      <c r="B1256" s="26" t="s">
        <v>407</v>
      </c>
      <c r="C1256" s="26" t="s">
        <v>78</v>
      </c>
      <c r="D1256" s="26" t="s">
        <v>79</v>
      </c>
      <c r="E1256" s="27" t="s">
        <v>80</v>
      </c>
      <c r="F1256" s="27" t="s">
        <v>81</v>
      </c>
      <c r="G1256" s="27" t="s">
        <v>209</v>
      </c>
      <c r="H1256" s="27" t="s">
        <v>210</v>
      </c>
      <c r="I1256" s="27" t="s">
        <v>92</v>
      </c>
      <c r="J1256" s="27" t="s">
        <v>93</v>
      </c>
      <c r="K1256" s="27" t="s">
        <v>328</v>
      </c>
      <c r="L1256" s="27" t="s">
        <v>329</v>
      </c>
      <c r="M1256" s="28"/>
      <c r="N1256" s="28"/>
      <c r="O1256" s="28"/>
    </row>
    <row r="1257" spans="1:15">
      <c r="A1257" t="s">
        <v>404</v>
      </c>
      <c r="B1257" s="26" t="s">
        <v>407</v>
      </c>
      <c r="C1257" s="26" t="s">
        <v>78</v>
      </c>
      <c r="D1257" s="26" t="s">
        <v>79</v>
      </c>
      <c r="E1257" s="27" t="s">
        <v>80</v>
      </c>
      <c r="F1257" s="27" t="s">
        <v>81</v>
      </c>
      <c r="G1257" s="27" t="s">
        <v>209</v>
      </c>
      <c r="H1257" s="27" t="s">
        <v>210</v>
      </c>
      <c r="I1257" s="27" t="s">
        <v>134</v>
      </c>
      <c r="J1257" s="27" t="s">
        <v>135</v>
      </c>
      <c r="K1257" s="27" t="s">
        <v>328</v>
      </c>
      <c r="L1257" s="27" t="s">
        <v>329</v>
      </c>
      <c r="M1257" s="28"/>
      <c r="N1257" s="28"/>
      <c r="O1257" s="28"/>
    </row>
    <row r="1258" spans="1:15">
      <c r="A1258" t="s">
        <v>404</v>
      </c>
      <c r="B1258" s="26" t="s">
        <v>407</v>
      </c>
      <c r="C1258" s="26" t="s">
        <v>78</v>
      </c>
      <c r="D1258" s="26" t="s">
        <v>79</v>
      </c>
      <c r="E1258" s="27" t="s">
        <v>80</v>
      </c>
      <c r="F1258" s="27" t="s">
        <v>81</v>
      </c>
      <c r="G1258" s="27" t="s">
        <v>209</v>
      </c>
      <c r="H1258" s="27" t="s">
        <v>210</v>
      </c>
      <c r="I1258" s="27" t="s">
        <v>172</v>
      </c>
      <c r="J1258" s="27" t="s">
        <v>173</v>
      </c>
      <c r="K1258" s="27" t="s">
        <v>328</v>
      </c>
      <c r="L1258" s="27" t="s">
        <v>329</v>
      </c>
      <c r="M1258" s="28"/>
      <c r="N1258" s="28"/>
      <c r="O1258" s="28"/>
    </row>
    <row r="1259" spans="1:15">
      <c r="A1259" t="s">
        <v>404</v>
      </c>
      <c r="B1259" s="26" t="s">
        <v>407</v>
      </c>
      <c r="C1259" s="26" t="s">
        <v>78</v>
      </c>
      <c r="D1259" s="26" t="s">
        <v>79</v>
      </c>
      <c r="E1259" s="27" t="s">
        <v>80</v>
      </c>
      <c r="F1259" s="27" t="s">
        <v>81</v>
      </c>
      <c r="G1259" s="27" t="s">
        <v>209</v>
      </c>
      <c r="H1259" s="27" t="s">
        <v>210</v>
      </c>
      <c r="I1259" s="27" t="s">
        <v>136</v>
      </c>
      <c r="J1259" s="27" t="s">
        <v>137</v>
      </c>
      <c r="K1259" s="27" t="s">
        <v>328</v>
      </c>
      <c r="L1259" s="27" t="s">
        <v>329</v>
      </c>
      <c r="M1259" s="28"/>
      <c r="N1259" s="28"/>
      <c r="O1259" s="28"/>
    </row>
    <row r="1260" spans="1:15">
      <c r="A1260" t="s">
        <v>404</v>
      </c>
      <c r="B1260" s="26" t="s">
        <v>407</v>
      </c>
      <c r="C1260" s="26" t="s">
        <v>78</v>
      </c>
      <c r="D1260" s="26" t="s">
        <v>79</v>
      </c>
      <c r="E1260" s="27" t="s">
        <v>80</v>
      </c>
      <c r="F1260" s="27" t="s">
        <v>81</v>
      </c>
      <c r="G1260" s="27" t="s">
        <v>209</v>
      </c>
      <c r="H1260" s="27" t="s">
        <v>210</v>
      </c>
      <c r="I1260" s="27" t="s">
        <v>178</v>
      </c>
      <c r="J1260" s="27" t="s">
        <v>179</v>
      </c>
      <c r="K1260" s="27" t="s">
        <v>328</v>
      </c>
      <c r="L1260" s="27" t="s">
        <v>329</v>
      </c>
      <c r="M1260" s="28"/>
      <c r="N1260" s="28"/>
      <c r="O1260" s="28"/>
    </row>
    <row r="1261" spans="1:15">
      <c r="A1261" t="s">
        <v>404</v>
      </c>
      <c r="B1261" s="26" t="s">
        <v>407</v>
      </c>
      <c r="C1261" s="26" t="s">
        <v>78</v>
      </c>
      <c r="D1261" s="26" t="s">
        <v>79</v>
      </c>
      <c r="E1261" s="27" t="s">
        <v>80</v>
      </c>
      <c r="F1261" s="27" t="s">
        <v>81</v>
      </c>
      <c r="G1261" s="27" t="s">
        <v>209</v>
      </c>
      <c r="H1261" s="27" t="s">
        <v>210</v>
      </c>
      <c r="I1261" s="27" t="s">
        <v>164</v>
      </c>
      <c r="J1261" s="27" t="s">
        <v>165</v>
      </c>
      <c r="K1261" s="27" t="s">
        <v>328</v>
      </c>
      <c r="L1261" s="27" t="s">
        <v>329</v>
      </c>
      <c r="M1261" s="28"/>
      <c r="N1261" s="28"/>
      <c r="O1261" s="28"/>
    </row>
    <row r="1262" spans="1:15">
      <c r="A1262" t="s">
        <v>404</v>
      </c>
      <c r="B1262" s="26" t="s">
        <v>407</v>
      </c>
      <c r="C1262" s="26" t="s">
        <v>78</v>
      </c>
      <c r="D1262" s="26" t="s">
        <v>79</v>
      </c>
      <c r="E1262" s="27" t="s">
        <v>80</v>
      </c>
      <c r="F1262" s="27" t="s">
        <v>81</v>
      </c>
      <c r="G1262" s="27" t="s">
        <v>209</v>
      </c>
      <c r="H1262" s="27" t="s">
        <v>210</v>
      </c>
      <c r="I1262" s="27" t="s">
        <v>180</v>
      </c>
      <c r="J1262" s="27" t="s">
        <v>181</v>
      </c>
      <c r="K1262" s="27" t="s">
        <v>328</v>
      </c>
      <c r="L1262" s="27" t="s">
        <v>329</v>
      </c>
      <c r="M1262" s="28"/>
      <c r="N1262" s="28"/>
      <c r="O1262" s="28"/>
    </row>
    <row r="1263" spans="1:15">
      <c r="A1263" t="s">
        <v>404</v>
      </c>
      <c r="B1263" s="26" t="s">
        <v>407</v>
      </c>
      <c r="C1263" s="26" t="s">
        <v>78</v>
      </c>
      <c r="D1263" s="26" t="s">
        <v>79</v>
      </c>
      <c r="E1263" s="27" t="s">
        <v>80</v>
      </c>
      <c r="F1263" s="27" t="s">
        <v>81</v>
      </c>
      <c r="G1263" s="27" t="s">
        <v>209</v>
      </c>
      <c r="H1263" s="27" t="s">
        <v>210</v>
      </c>
      <c r="I1263" s="27" t="s">
        <v>182</v>
      </c>
      <c r="J1263" s="27" t="s">
        <v>183</v>
      </c>
      <c r="K1263" s="27" t="s">
        <v>328</v>
      </c>
      <c r="L1263" s="27" t="s">
        <v>329</v>
      </c>
      <c r="M1263" s="28"/>
      <c r="N1263" s="28"/>
      <c r="O1263" s="28"/>
    </row>
    <row r="1264" spans="1:15">
      <c r="A1264" t="s">
        <v>404</v>
      </c>
      <c r="B1264" s="26" t="s">
        <v>407</v>
      </c>
      <c r="C1264" s="26" t="s">
        <v>78</v>
      </c>
      <c r="D1264" s="26" t="s">
        <v>79</v>
      </c>
      <c r="E1264" s="27" t="s">
        <v>80</v>
      </c>
      <c r="F1264" s="27" t="s">
        <v>81</v>
      </c>
      <c r="G1264" s="27" t="s">
        <v>209</v>
      </c>
      <c r="H1264" s="27" t="s">
        <v>210</v>
      </c>
      <c r="I1264" s="27" t="s">
        <v>156</v>
      </c>
      <c r="J1264" s="27" t="s">
        <v>157</v>
      </c>
      <c r="K1264" s="27" t="s">
        <v>328</v>
      </c>
      <c r="L1264" s="27" t="s">
        <v>329</v>
      </c>
      <c r="M1264" s="28"/>
      <c r="N1264" s="28"/>
      <c r="O1264" s="28"/>
    </row>
    <row r="1265" spans="1:15">
      <c r="A1265" t="s">
        <v>404</v>
      </c>
      <c r="B1265" s="26" t="s">
        <v>407</v>
      </c>
      <c r="C1265" s="26" t="s">
        <v>78</v>
      </c>
      <c r="D1265" s="26" t="s">
        <v>79</v>
      </c>
      <c r="E1265" s="27" t="s">
        <v>80</v>
      </c>
      <c r="F1265" s="27" t="s">
        <v>81</v>
      </c>
      <c r="G1265" s="27" t="s">
        <v>209</v>
      </c>
      <c r="H1265" s="27" t="s">
        <v>210</v>
      </c>
      <c r="I1265" s="27" t="s">
        <v>132</v>
      </c>
      <c r="J1265" s="27" t="s">
        <v>133</v>
      </c>
      <c r="K1265" s="27" t="s">
        <v>328</v>
      </c>
      <c r="L1265" s="27" t="s">
        <v>329</v>
      </c>
      <c r="M1265" s="28"/>
      <c r="N1265" s="28"/>
      <c r="O1265" s="28"/>
    </row>
    <row r="1266" spans="1:15">
      <c r="A1266" t="s">
        <v>404</v>
      </c>
      <c r="B1266" s="26" t="s">
        <v>407</v>
      </c>
      <c r="C1266" s="26" t="s">
        <v>78</v>
      </c>
      <c r="D1266" s="26" t="s">
        <v>79</v>
      </c>
      <c r="E1266" s="27" t="s">
        <v>80</v>
      </c>
      <c r="F1266" s="27" t="s">
        <v>81</v>
      </c>
      <c r="G1266" s="29">
        <v>61</v>
      </c>
      <c r="H1266" s="27" t="s">
        <v>210</v>
      </c>
      <c r="I1266" s="27">
        <v>3234</v>
      </c>
      <c r="J1266" s="27" t="s">
        <v>159</v>
      </c>
      <c r="K1266" s="27" t="s">
        <v>328</v>
      </c>
      <c r="L1266" s="27" t="s">
        <v>329</v>
      </c>
      <c r="M1266" s="28"/>
      <c r="N1266" s="28"/>
      <c r="O1266" s="28"/>
    </row>
    <row r="1267" spans="1:15">
      <c r="A1267" t="s">
        <v>404</v>
      </c>
      <c r="B1267" s="26" t="s">
        <v>407</v>
      </c>
      <c r="C1267" s="26" t="s">
        <v>78</v>
      </c>
      <c r="D1267" s="26" t="s">
        <v>79</v>
      </c>
      <c r="E1267" s="27" t="s">
        <v>80</v>
      </c>
      <c r="F1267" s="27" t="s">
        <v>81</v>
      </c>
      <c r="G1267" s="27" t="s">
        <v>209</v>
      </c>
      <c r="H1267" s="27" t="s">
        <v>210</v>
      </c>
      <c r="I1267" s="27" t="s">
        <v>199</v>
      </c>
      <c r="J1267" s="27" t="s">
        <v>200</v>
      </c>
      <c r="K1267" s="27" t="s">
        <v>328</v>
      </c>
      <c r="L1267" s="27" t="s">
        <v>329</v>
      </c>
      <c r="M1267" s="28"/>
      <c r="N1267" s="28"/>
      <c r="O1267" s="28"/>
    </row>
    <row r="1268" spans="1:15">
      <c r="A1268" t="s">
        <v>404</v>
      </c>
      <c r="B1268" s="26" t="s">
        <v>407</v>
      </c>
      <c r="C1268" s="26" t="s">
        <v>78</v>
      </c>
      <c r="D1268" s="26" t="s">
        <v>79</v>
      </c>
      <c r="E1268" s="27" t="s">
        <v>80</v>
      </c>
      <c r="F1268" s="27" t="s">
        <v>81</v>
      </c>
      <c r="G1268" s="27" t="s">
        <v>209</v>
      </c>
      <c r="H1268" s="27" t="s">
        <v>210</v>
      </c>
      <c r="I1268" s="27" t="s">
        <v>96</v>
      </c>
      <c r="J1268" s="27" t="s">
        <v>97</v>
      </c>
      <c r="K1268" s="27" t="s">
        <v>328</v>
      </c>
      <c r="L1268" s="27" t="s">
        <v>329</v>
      </c>
      <c r="M1268" s="28"/>
      <c r="N1268" s="28"/>
      <c r="O1268" s="28"/>
    </row>
    <row r="1269" spans="1:15">
      <c r="A1269" t="s">
        <v>404</v>
      </c>
      <c r="B1269" s="26" t="s">
        <v>407</v>
      </c>
      <c r="C1269" s="26" t="s">
        <v>78</v>
      </c>
      <c r="D1269" s="26" t="s">
        <v>79</v>
      </c>
      <c r="E1269" s="27" t="s">
        <v>80</v>
      </c>
      <c r="F1269" s="27" t="s">
        <v>81</v>
      </c>
      <c r="G1269" s="27" t="s">
        <v>209</v>
      </c>
      <c r="H1269" s="27" t="s">
        <v>210</v>
      </c>
      <c r="I1269" s="27" t="s">
        <v>116</v>
      </c>
      <c r="J1269" s="27" t="s">
        <v>117</v>
      </c>
      <c r="K1269" s="27" t="s">
        <v>328</v>
      </c>
      <c r="L1269" s="27" t="s">
        <v>329</v>
      </c>
      <c r="M1269" s="28"/>
      <c r="N1269" s="28"/>
      <c r="O1269" s="28"/>
    </row>
    <row r="1270" spans="1:15">
      <c r="A1270" t="s">
        <v>404</v>
      </c>
      <c r="B1270" s="26" t="s">
        <v>407</v>
      </c>
      <c r="C1270" s="26" t="s">
        <v>78</v>
      </c>
      <c r="D1270" s="26" t="s">
        <v>79</v>
      </c>
      <c r="E1270" s="27" t="s">
        <v>80</v>
      </c>
      <c r="F1270" s="27" t="s">
        <v>81</v>
      </c>
      <c r="G1270" s="27" t="s">
        <v>209</v>
      </c>
      <c r="H1270" s="27" t="s">
        <v>210</v>
      </c>
      <c r="I1270" s="27" t="s">
        <v>184</v>
      </c>
      <c r="J1270" s="27" t="s">
        <v>185</v>
      </c>
      <c r="K1270" s="27" t="s">
        <v>328</v>
      </c>
      <c r="L1270" s="27" t="s">
        <v>329</v>
      </c>
      <c r="M1270" s="28"/>
      <c r="N1270" s="28"/>
      <c r="O1270" s="28"/>
    </row>
    <row r="1271" spans="1:15">
      <c r="A1271" t="s">
        <v>404</v>
      </c>
      <c r="B1271" s="26" t="s">
        <v>407</v>
      </c>
      <c r="C1271" s="26" t="s">
        <v>78</v>
      </c>
      <c r="D1271" s="26" t="s">
        <v>79</v>
      </c>
      <c r="E1271" s="27" t="s">
        <v>80</v>
      </c>
      <c r="F1271" s="27" t="s">
        <v>81</v>
      </c>
      <c r="G1271" s="27" t="s">
        <v>209</v>
      </c>
      <c r="H1271" s="27" t="s">
        <v>210</v>
      </c>
      <c r="I1271" s="27" t="s">
        <v>144</v>
      </c>
      <c r="J1271" s="27" t="s">
        <v>145</v>
      </c>
      <c r="K1271" s="27" t="s">
        <v>328</v>
      </c>
      <c r="L1271" s="27" t="s">
        <v>329</v>
      </c>
      <c r="M1271" s="28"/>
      <c r="N1271" s="28"/>
      <c r="O1271" s="28"/>
    </row>
    <row r="1272" spans="1:15">
      <c r="A1272" t="s">
        <v>404</v>
      </c>
      <c r="B1272" s="26" t="s">
        <v>407</v>
      </c>
      <c r="C1272" s="26" t="s">
        <v>78</v>
      </c>
      <c r="D1272" s="26" t="s">
        <v>79</v>
      </c>
      <c r="E1272" s="27" t="s">
        <v>80</v>
      </c>
      <c r="F1272" s="27" t="s">
        <v>81</v>
      </c>
      <c r="G1272" s="27" t="s">
        <v>209</v>
      </c>
      <c r="H1272" s="27" t="s">
        <v>210</v>
      </c>
      <c r="I1272" s="27" t="s">
        <v>138</v>
      </c>
      <c r="J1272" s="27" t="s">
        <v>139</v>
      </c>
      <c r="K1272" s="27" t="s">
        <v>328</v>
      </c>
      <c r="L1272" s="27" t="s">
        <v>329</v>
      </c>
      <c r="M1272" s="28"/>
      <c r="N1272" s="28"/>
      <c r="O1272" s="28"/>
    </row>
    <row r="1273" spans="1:15">
      <c r="A1273" t="s">
        <v>404</v>
      </c>
      <c r="B1273" s="26" t="s">
        <v>407</v>
      </c>
      <c r="C1273" s="26" t="s">
        <v>78</v>
      </c>
      <c r="D1273" s="26" t="s">
        <v>79</v>
      </c>
      <c r="E1273" s="27" t="s">
        <v>80</v>
      </c>
      <c r="F1273" s="27" t="s">
        <v>81</v>
      </c>
      <c r="G1273" s="27" t="s">
        <v>209</v>
      </c>
      <c r="H1273" s="27" t="s">
        <v>210</v>
      </c>
      <c r="I1273" s="27" t="s">
        <v>146</v>
      </c>
      <c r="J1273" s="27" t="s">
        <v>147</v>
      </c>
      <c r="K1273" s="27" t="s">
        <v>328</v>
      </c>
      <c r="L1273" s="27" t="s">
        <v>329</v>
      </c>
      <c r="M1273" s="28"/>
      <c r="N1273" s="28"/>
      <c r="O1273" s="28"/>
    </row>
    <row r="1274" spans="1:15">
      <c r="A1274" t="s">
        <v>404</v>
      </c>
      <c r="B1274" s="26" t="s">
        <v>407</v>
      </c>
      <c r="C1274" s="26" t="s">
        <v>78</v>
      </c>
      <c r="D1274" s="26" t="s">
        <v>79</v>
      </c>
      <c r="E1274" s="27" t="s">
        <v>80</v>
      </c>
      <c r="F1274" s="27" t="s">
        <v>81</v>
      </c>
      <c r="G1274" s="27" t="s">
        <v>209</v>
      </c>
      <c r="H1274" s="27" t="s">
        <v>210</v>
      </c>
      <c r="I1274" s="27" t="s">
        <v>148</v>
      </c>
      <c r="J1274" s="27" t="s">
        <v>149</v>
      </c>
      <c r="K1274" s="27" t="s">
        <v>328</v>
      </c>
      <c r="L1274" s="27" t="s">
        <v>329</v>
      </c>
      <c r="M1274" s="28"/>
      <c r="N1274" s="28"/>
      <c r="O1274" s="28"/>
    </row>
    <row r="1275" spans="1:15">
      <c r="A1275" t="s">
        <v>404</v>
      </c>
      <c r="B1275" s="26" t="s">
        <v>407</v>
      </c>
      <c r="C1275" s="26" t="s">
        <v>78</v>
      </c>
      <c r="D1275" s="26" t="s">
        <v>79</v>
      </c>
      <c r="E1275" s="27" t="s">
        <v>80</v>
      </c>
      <c r="F1275" s="27" t="s">
        <v>81</v>
      </c>
      <c r="G1275" s="27" t="s">
        <v>209</v>
      </c>
      <c r="H1275" s="27" t="s">
        <v>210</v>
      </c>
      <c r="I1275" s="27" t="s">
        <v>98</v>
      </c>
      <c r="J1275" s="27" t="s">
        <v>99</v>
      </c>
      <c r="K1275" s="27" t="s">
        <v>328</v>
      </c>
      <c r="L1275" s="27" t="s">
        <v>329</v>
      </c>
      <c r="M1275" s="28"/>
      <c r="N1275" s="28"/>
      <c r="O1275" s="28"/>
    </row>
    <row r="1276" spans="1:15">
      <c r="A1276" t="s">
        <v>404</v>
      </c>
      <c r="B1276" s="26" t="s">
        <v>407</v>
      </c>
      <c r="C1276" s="26" t="s">
        <v>78</v>
      </c>
      <c r="D1276" s="26" t="s">
        <v>79</v>
      </c>
      <c r="E1276" s="27" t="s">
        <v>80</v>
      </c>
      <c r="F1276" s="27" t="s">
        <v>81</v>
      </c>
      <c r="G1276" s="27" t="s">
        <v>209</v>
      </c>
      <c r="H1276" s="27" t="s">
        <v>210</v>
      </c>
      <c r="I1276" s="27" t="s">
        <v>104</v>
      </c>
      <c r="J1276" s="27" t="s">
        <v>105</v>
      </c>
      <c r="K1276" s="27" t="s">
        <v>328</v>
      </c>
      <c r="L1276" s="27" t="s">
        <v>329</v>
      </c>
      <c r="M1276" s="28"/>
      <c r="N1276" s="28"/>
      <c r="O1276" s="28"/>
    </row>
    <row r="1277" spans="1:15">
      <c r="A1277" t="s">
        <v>404</v>
      </c>
      <c r="B1277" s="26" t="s">
        <v>407</v>
      </c>
      <c r="C1277" s="26" t="s">
        <v>78</v>
      </c>
      <c r="D1277" s="26" t="s">
        <v>79</v>
      </c>
      <c r="E1277" s="27" t="s">
        <v>80</v>
      </c>
      <c r="F1277" s="27" t="s">
        <v>81</v>
      </c>
      <c r="G1277" s="27" t="s">
        <v>209</v>
      </c>
      <c r="H1277" s="27" t="s">
        <v>210</v>
      </c>
      <c r="I1277" s="27" t="s">
        <v>142</v>
      </c>
      <c r="J1277" s="27" t="s">
        <v>143</v>
      </c>
      <c r="K1277" s="27" t="s">
        <v>328</v>
      </c>
      <c r="L1277" s="27" t="s">
        <v>329</v>
      </c>
      <c r="M1277" s="28"/>
      <c r="N1277" s="28"/>
      <c r="O1277" s="28"/>
    </row>
    <row r="1278" spans="1:15">
      <c r="A1278" t="s">
        <v>404</v>
      </c>
      <c r="B1278" s="26" t="s">
        <v>407</v>
      </c>
      <c r="C1278" s="26" t="s">
        <v>78</v>
      </c>
      <c r="D1278" s="26" t="s">
        <v>79</v>
      </c>
      <c r="E1278" s="27" t="s">
        <v>80</v>
      </c>
      <c r="F1278" s="27" t="s">
        <v>81</v>
      </c>
      <c r="G1278" s="27" t="s">
        <v>209</v>
      </c>
      <c r="H1278" s="27" t="s">
        <v>210</v>
      </c>
      <c r="I1278" s="27" t="s">
        <v>118</v>
      </c>
      <c r="J1278" s="27" t="s">
        <v>119</v>
      </c>
      <c r="K1278" s="27" t="s">
        <v>328</v>
      </c>
      <c r="L1278" s="27" t="s">
        <v>329</v>
      </c>
      <c r="M1278" s="28"/>
      <c r="N1278" s="28"/>
      <c r="O1278" s="28"/>
    </row>
    <row r="1279" spans="1:15">
      <c r="A1279" t="s">
        <v>404</v>
      </c>
      <c r="B1279" s="26" t="s">
        <v>407</v>
      </c>
      <c r="C1279" s="26" t="s">
        <v>78</v>
      </c>
      <c r="D1279" s="26" t="s">
        <v>79</v>
      </c>
      <c r="E1279" s="27" t="s">
        <v>80</v>
      </c>
      <c r="F1279" s="27" t="s">
        <v>81</v>
      </c>
      <c r="G1279" s="27" t="s">
        <v>209</v>
      </c>
      <c r="H1279" s="27" t="s">
        <v>210</v>
      </c>
      <c r="I1279" s="27" t="s">
        <v>114</v>
      </c>
      <c r="J1279" s="27" t="s">
        <v>115</v>
      </c>
      <c r="K1279" s="27" t="s">
        <v>328</v>
      </c>
      <c r="L1279" s="27" t="s">
        <v>329</v>
      </c>
      <c r="M1279" s="28"/>
      <c r="N1279" s="28"/>
      <c r="O1279" s="28"/>
    </row>
    <row r="1280" spans="1:15">
      <c r="A1280" t="s">
        <v>404</v>
      </c>
      <c r="B1280" s="26" t="s">
        <v>407</v>
      </c>
      <c r="C1280" s="26" t="s">
        <v>78</v>
      </c>
      <c r="D1280" s="26" t="s">
        <v>79</v>
      </c>
      <c r="E1280" s="27" t="s">
        <v>80</v>
      </c>
      <c r="F1280" s="27" t="s">
        <v>81</v>
      </c>
      <c r="G1280" s="27" t="s">
        <v>209</v>
      </c>
      <c r="H1280" s="27" t="s">
        <v>210</v>
      </c>
      <c r="I1280" s="27" t="s">
        <v>100</v>
      </c>
      <c r="J1280" s="27" t="s">
        <v>101</v>
      </c>
      <c r="K1280" s="27" t="s">
        <v>328</v>
      </c>
      <c r="L1280" s="27" t="s">
        <v>329</v>
      </c>
      <c r="M1280" s="28"/>
      <c r="N1280" s="28"/>
      <c r="O1280" s="28"/>
    </row>
    <row r="1281" spans="1:15">
      <c r="A1281" t="s">
        <v>404</v>
      </c>
      <c r="B1281" s="26" t="s">
        <v>407</v>
      </c>
      <c r="C1281" s="26" t="s">
        <v>78</v>
      </c>
      <c r="D1281" s="26" t="s">
        <v>79</v>
      </c>
      <c r="E1281" s="27" t="s">
        <v>80</v>
      </c>
      <c r="F1281" s="27" t="s">
        <v>81</v>
      </c>
      <c r="G1281" s="27" t="s">
        <v>209</v>
      </c>
      <c r="H1281" s="27" t="s">
        <v>210</v>
      </c>
      <c r="I1281" s="27" t="s">
        <v>168</v>
      </c>
      <c r="J1281" s="27" t="s">
        <v>169</v>
      </c>
      <c r="K1281" s="27" t="s">
        <v>328</v>
      </c>
      <c r="L1281" s="27" t="s">
        <v>329</v>
      </c>
      <c r="M1281" s="28"/>
      <c r="N1281" s="28"/>
      <c r="O1281" s="28"/>
    </row>
    <row r="1282" spans="1:15">
      <c r="A1282" t="s">
        <v>404</v>
      </c>
      <c r="B1282" s="26" t="s">
        <v>407</v>
      </c>
      <c r="C1282" s="26" t="s">
        <v>78</v>
      </c>
      <c r="D1282" s="26" t="s">
        <v>79</v>
      </c>
      <c r="E1282" s="27" t="s">
        <v>80</v>
      </c>
      <c r="F1282" s="27" t="s">
        <v>81</v>
      </c>
      <c r="G1282" s="27" t="s">
        <v>209</v>
      </c>
      <c r="H1282" s="27" t="s">
        <v>210</v>
      </c>
      <c r="I1282" s="27" t="s">
        <v>191</v>
      </c>
      <c r="J1282" s="27" t="s">
        <v>192</v>
      </c>
      <c r="K1282" s="27" t="s">
        <v>328</v>
      </c>
      <c r="L1282" s="27" t="s">
        <v>329</v>
      </c>
      <c r="M1282" s="28"/>
      <c r="N1282" s="28"/>
      <c r="O1282" s="28"/>
    </row>
    <row r="1283" spans="1:15">
      <c r="A1283" t="s">
        <v>404</v>
      </c>
      <c r="B1283" s="26" t="s">
        <v>407</v>
      </c>
      <c r="C1283" s="26" t="s">
        <v>78</v>
      </c>
      <c r="D1283" s="26" t="s">
        <v>79</v>
      </c>
      <c r="E1283" s="27" t="s">
        <v>80</v>
      </c>
      <c r="F1283" s="27" t="s">
        <v>81</v>
      </c>
      <c r="G1283" s="27" t="s">
        <v>209</v>
      </c>
      <c r="H1283" s="27" t="s">
        <v>210</v>
      </c>
      <c r="I1283" s="27" t="s">
        <v>217</v>
      </c>
      <c r="J1283" s="27" t="s">
        <v>218</v>
      </c>
      <c r="K1283" s="27" t="s">
        <v>328</v>
      </c>
      <c r="L1283" s="27" t="s">
        <v>329</v>
      </c>
      <c r="M1283" s="28"/>
      <c r="N1283" s="28"/>
      <c r="O1283" s="28"/>
    </row>
    <row r="1284" spans="1:15">
      <c r="A1284" t="s">
        <v>404</v>
      </c>
      <c r="B1284" s="26" t="s">
        <v>407</v>
      </c>
      <c r="C1284" s="26" t="s">
        <v>78</v>
      </c>
      <c r="D1284" s="26" t="s">
        <v>79</v>
      </c>
      <c r="E1284" s="27" t="s">
        <v>80</v>
      </c>
      <c r="F1284" s="27" t="s">
        <v>81</v>
      </c>
      <c r="G1284" s="27" t="s">
        <v>209</v>
      </c>
      <c r="H1284" s="27" t="s">
        <v>210</v>
      </c>
      <c r="I1284" s="27" t="s">
        <v>203</v>
      </c>
      <c r="J1284" s="27" t="s">
        <v>204</v>
      </c>
      <c r="K1284" s="27" t="s">
        <v>328</v>
      </c>
      <c r="L1284" s="27" t="s">
        <v>329</v>
      </c>
      <c r="M1284" s="28"/>
      <c r="N1284" s="28"/>
      <c r="O1284" s="28"/>
    </row>
    <row r="1285" spans="1:15">
      <c r="A1285" t="s">
        <v>404</v>
      </c>
      <c r="B1285" s="26" t="s">
        <v>407</v>
      </c>
      <c r="C1285" s="26" t="s">
        <v>78</v>
      </c>
      <c r="D1285" s="26" t="s">
        <v>79</v>
      </c>
      <c r="E1285" s="27" t="s">
        <v>80</v>
      </c>
      <c r="F1285" s="27" t="s">
        <v>81</v>
      </c>
      <c r="G1285" s="29">
        <v>61</v>
      </c>
      <c r="H1285" s="27" t="s">
        <v>210</v>
      </c>
      <c r="I1285" s="29">
        <v>4227</v>
      </c>
      <c r="J1285" s="27" t="s">
        <v>240</v>
      </c>
      <c r="K1285" s="29" t="s">
        <v>328</v>
      </c>
      <c r="L1285" s="27" t="s">
        <v>329</v>
      </c>
      <c r="M1285" s="28"/>
      <c r="N1285" s="28"/>
      <c r="O1285" s="28"/>
    </row>
    <row r="1286" spans="1:15">
      <c r="A1286" t="s">
        <v>404</v>
      </c>
      <c r="B1286" s="26" t="s">
        <v>407</v>
      </c>
      <c r="C1286" s="26" t="s">
        <v>78</v>
      </c>
      <c r="D1286" s="26" t="s">
        <v>79</v>
      </c>
      <c r="E1286" s="27" t="s">
        <v>80</v>
      </c>
      <c r="F1286" s="27" t="s">
        <v>81</v>
      </c>
      <c r="G1286" s="27" t="s">
        <v>209</v>
      </c>
      <c r="H1286" s="27" t="s">
        <v>210</v>
      </c>
      <c r="I1286" s="27" t="s">
        <v>193</v>
      </c>
      <c r="J1286" s="27" t="s">
        <v>194</v>
      </c>
      <c r="K1286" s="27" t="s">
        <v>328</v>
      </c>
      <c r="L1286" s="27" t="s">
        <v>329</v>
      </c>
      <c r="M1286" s="28"/>
      <c r="N1286" s="28"/>
      <c r="O1286" s="28"/>
    </row>
    <row r="1287" spans="1:15">
      <c r="A1287" t="s">
        <v>404</v>
      </c>
      <c r="B1287" s="26" t="s">
        <v>407</v>
      </c>
      <c r="C1287" s="26" t="s">
        <v>78</v>
      </c>
      <c r="D1287" s="26" t="s">
        <v>79</v>
      </c>
      <c r="E1287" s="27" t="s">
        <v>80</v>
      </c>
      <c r="F1287" s="27" t="s">
        <v>81</v>
      </c>
      <c r="G1287" s="29">
        <v>61</v>
      </c>
      <c r="H1287" s="27" t="s">
        <v>210</v>
      </c>
      <c r="I1287" s="27">
        <v>4242</v>
      </c>
      <c r="J1287" s="27" t="s">
        <v>260</v>
      </c>
      <c r="K1287" s="27" t="s">
        <v>328</v>
      </c>
      <c r="L1287" s="27" t="s">
        <v>329</v>
      </c>
      <c r="M1287" s="28"/>
      <c r="N1287" s="28"/>
      <c r="O1287" s="28"/>
    </row>
    <row r="1288" spans="1:15">
      <c r="A1288" t="s">
        <v>404</v>
      </c>
      <c r="B1288" s="26" t="s">
        <v>407</v>
      </c>
      <c r="C1288" s="26" t="s">
        <v>78</v>
      </c>
      <c r="D1288" s="26" t="s">
        <v>79</v>
      </c>
      <c r="E1288" s="27" t="s">
        <v>80</v>
      </c>
      <c r="F1288" s="27" t="s">
        <v>81</v>
      </c>
      <c r="G1288" s="27" t="s">
        <v>326</v>
      </c>
      <c r="H1288" s="27" t="s">
        <v>327</v>
      </c>
      <c r="I1288" s="27" t="s">
        <v>156</v>
      </c>
      <c r="J1288" s="27" t="s">
        <v>157</v>
      </c>
      <c r="K1288" s="27" t="s">
        <v>328</v>
      </c>
      <c r="L1288" s="27" t="s">
        <v>329</v>
      </c>
      <c r="M1288" s="28"/>
      <c r="N1288" s="28"/>
      <c r="O1288" s="28"/>
    </row>
    <row r="1289" spans="1:15">
      <c r="A1289" t="s">
        <v>404</v>
      </c>
      <c r="B1289" s="26" t="s">
        <v>407</v>
      </c>
      <c r="C1289" s="26" t="s">
        <v>78</v>
      </c>
      <c r="D1289" s="26" t="s">
        <v>79</v>
      </c>
      <c r="E1289" s="27" t="s">
        <v>80</v>
      </c>
      <c r="F1289" s="27" t="s">
        <v>81</v>
      </c>
      <c r="G1289" s="27" t="s">
        <v>326</v>
      </c>
      <c r="H1289" s="27" t="s">
        <v>327</v>
      </c>
      <c r="I1289" s="27" t="s">
        <v>168</v>
      </c>
      <c r="J1289" s="27" t="s">
        <v>169</v>
      </c>
      <c r="K1289" s="27" t="s">
        <v>328</v>
      </c>
      <c r="L1289" s="27" t="s">
        <v>329</v>
      </c>
      <c r="M1289" s="28"/>
      <c r="N1289" s="28"/>
      <c r="O1289" s="28"/>
    </row>
    <row r="1290" spans="1:15">
      <c r="A1290" t="s">
        <v>404</v>
      </c>
      <c r="B1290" s="26" t="s">
        <v>407</v>
      </c>
      <c r="C1290" s="26" t="s">
        <v>78</v>
      </c>
      <c r="D1290" s="26" t="s">
        <v>79</v>
      </c>
      <c r="E1290" s="27" t="s">
        <v>80</v>
      </c>
      <c r="F1290" s="27" t="s">
        <v>81</v>
      </c>
      <c r="G1290" s="27">
        <v>71</v>
      </c>
      <c r="H1290" s="27" t="s">
        <v>327</v>
      </c>
      <c r="I1290" s="27" t="s">
        <v>191</v>
      </c>
      <c r="J1290" s="27" t="s">
        <v>192</v>
      </c>
      <c r="K1290" s="27" t="s">
        <v>328</v>
      </c>
      <c r="L1290" s="27" t="s">
        <v>329</v>
      </c>
      <c r="M1290" s="28"/>
      <c r="N1290" s="28"/>
      <c r="O1290" s="28"/>
    </row>
    <row r="1291" spans="1:15">
      <c r="A1291" t="s">
        <v>404</v>
      </c>
      <c r="B1291" s="26" t="s">
        <v>407</v>
      </c>
      <c r="C1291" s="26" t="s">
        <v>78</v>
      </c>
      <c r="D1291" s="26" t="s">
        <v>79</v>
      </c>
      <c r="E1291" s="27" t="s">
        <v>80</v>
      </c>
      <c r="F1291" s="27" t="s">
        <v>81</v>
      </c>
      <c r="G1291" s="27" t="s">
        <v>326</v>
      </c>
      <c r="H1291" s="27" t="s">
        <v>327</v>
      </c>
      <c r="I1291" s="27" t="s">
        <v>193</v>
      </c>
      <c r="J1291" s="27" t="s">
        <v>194</v>
      </c>
      <c r="K1291" s="27" t="s">
        <v>328</v>
      </c>
      <c r="L1291" s="27" t="s">
        <v>329</v>
      </c>
      <c r="M1291" s="28"/>
      <c r="N1291" s="28"/>
      <c r="O1291" s="28"/>
    </row>
    <row r="1292" spans="1:15">
      <c r="A1292" t="s">
        <v>404</v>
      </c>
      <c r="B1292" s="26" t="s">
        <v>407</v>
      </c>
      <c r="C1292" s="26" t="s">
        <v>78</v>
      </c>
      <c r="D1292" s="26" t="s">
        <v>79</v>
      </c>
      <c r="E1292" s="27" t="s">
        <v>80</v>
      </c>
      <c r="F1292" s="27" t="s">
        <v>81</v>
      </c>
      <c r="G1292" s="27" t="s">
        <v>160</v>
      </c>
      <c r="H1292" s="27" t="s">
        <v>161</v>
      </c>
      <c r="I1292" s="27" t="s">
        <v>84</v>
      </c>
      <c r="J1292" s="27" t="s">
        <v>85</v>
      </c>
      <c r="K1292" s="27" t="s">
        <v>334</v>
      </c>
      <c r="L1292" s="27" t="s">
        <v>335</v>
      </c>
      <c r="M1292" s="28"/>
      <c r="N1292" s="28"/>
      <c r="O1292" s="28"/>
    </row>
    <row r="1293" spans="1:15">
      <c r="A1293" t="s">
        <v>404</v>
      </c>
      <c r="B1293" s="26" t="s">
        <v>407</v>
      </c>
      <c r="C1293" s="26" t="s">
        <v>78</v>
      </c>
      <c r="D1293" s="26" t="s">
        <v>79</v>
      </c>
      <c r="E1293" s="27" t="s">
        <v>80</v>
      </c>
      <c r="F1293" s="27" t="s">
        <v>81</v>
      </c>
      <c r="G1293" s="27" t="s">
        <v>160</v>
      </c>
      <c r="H1293" s="27" t="s">
        <v>161</v>
      </c>
      <c r="I1293" s="27" t="s">
        <v>271</v>
      </c>
      <c r="J1293" s="27" t="s">
        <v>272</v>
      </c>
      <c r="K1293" s="27" t="s">
        <v>334</v>
      </c>
      <c r="L1293" s="27" t="s">
        <v>335</v>
      </c>
      <c r="M1293" s="28"/>
      <c r="N1293" s="28"/>
      <c r="O1293" s="28"/>
    </row>
    <row r="1294" spans="1:15">
      <c r="A1294" t="s">
        <v>404</v>
      </c>
      <c r="B1294" s="26" t="s">
        <v>407</v>
      </c>
      <c r="C1294" s="26" t="s">
        <v>78</v>
      </c>
      <c r="D1294" s="26" t="s">
        <v>79</v>
      </c>
      <c r="E1294" s="27" t="s">
        <v>80</v>
      </c>
      <c r="F1294" s="27" t="s">
        <v>81</v>
      </c>
      <c r="G1294" s="27" t="s">
        <v>160</v>
      </c>
      <c r="H1294" s="27" t="s">
        <v>161</v>
      </c>
      <c r="I1294" s="27" t="s">
        <v>231</v>
      </c>
      <c r="J1294" s="27" t="s">
        <v>232</v>
      </c>
      <c r="K1294" s="27" t="s">
        <v>334</v>
      </c>
      <c r="L1294" s="27" t="s">
        <v>335</v>
      </c>
      <c r="M1294" s="28"/>
      <c r="N1294" s="28"/>
      <c r="O1294" s="28"/>
    </row>
    <row r="1295" spans="1:15">
      <c r="A1295" t="s">
        <v>404</v>
      </c>
      <c r="B1295" s="26" t="s">
        <v>407</v>
      </c>
      <c r="C1295" s="26" t="s">
        <v>78</v>
      </c>
      <c r="D1295" s="26" t="s">
        <v>79</v>
      </c>
      <c r="E1295" s="27" t="s">
        <v>80</v>
      </c>
      <c r="F1295" s="27" t="s">
        <v>81</v>
      </c>
      <c r="G1295" s="27" t="s">
        <v>160</v>
      </c>
      <c r="H1295" s="27" t="s">
        <v>161</v>
      </c>
      <c r="I1295" s="27" t="s">
        <v>88</v>
      </c>
      <c r="J1295" s="27" t="s">
        <v>89</v>
      </c>
      <c r="K1295" s="27" t="s">
        <v>334</v>
      </c>
      <c r="L1295" s="27" t="s">
        <v>335</v>
      </c>
      <c r="M1295" s="28"/>
      <c r="N1295" s="28"/>
      <c r="O1295" s="28"/>
    </row>
    <row r="1296" spans="1:15">
      <c r="A1296" t="s">
        <v>404</v>
      </c>
      <c r="B1296" s="26" t="s">
        <v>407</v>
      </c>
      <c r="C1296" s="26" t="s">
        <v>78</v>
      </c>
      <c r="D1296" s="26" t="s">
        <v>79</v>
      </c>
      <c r="E1296" s="27" t="s">
        <v>80</v>
      </c>
      <c r="F1296" s="27" t="s">
        <v>81</v>
      </c>
      <c r="G1296" s="27" t="s">
        <v>160</v>
      </c>
      <c r="H1296" s="27" t="s">
        <v>161</v>
      </c>
      <c r="I1296" s="27" t="s">
        <v>124</v>
      </c>
      <c r="J1296" s="27" t="s">
        <v>125</v>
      </c>
      <c r="K1296" s="27" t="s">
        <v>334</v>
      </c>
      <c r="L1296" s="27" t="s">
        <v>335</v>
      </c>
      <c r="M1296" s="28"/>
      <c r="N1296" s="28"/>
      <c r="O1296" s="28"/>
    </row>
    <row r="1297" spans="1:15">
      <c r="A1297" t="s">
        <v>404</v>
      </c>
      <c r="B1297" s="26" t="s">
        <v>407</v>
      </c>
      <c r="C1297" s="26" t="s">
        <v>78</v>
      </c>
      <c r="D1297" s="26" t="s">
        <v>79</v>
      </c>
      <c r="E1297" s="27" t="s">
        <v>80</v>
      </c>
      <c r="F1297" s="27" t="s">
        <v>81</v>
      </c>
      <c r="G1297" s="27" t="s">
        <v>160</v>
      </c>
      <c r="H1297" s="27" t="s">
        <v>161</v>
      </c>
      <c r="I1297" s="27" t="s">
        <v>90</v>
      </c>
      <c r="J1297" s="27" t="s">
        <v>91</v>
      </c>
      <c r="K1297" s="27" t="s">
        <v>334</v>
      </c>
      <c r="L1297" s="27" t="s">
        <v>335</v>
      </c>
      <c r="M1297" s="28"/>
      <c r="N1297" s="28"/>
      <c r="O1297" s="28"/>
    </row>
    <row r="1298" spans="1:15">
      <c r="A1298" t="s">
        <v>404</v>
      </c>
      <c r="B1298" s="26" t="s">
        <v>407</v>
      </c>
      <c r="C1298" s="26" t="s">
        <v>78</v>
      </c>
      <c r="D1298" s="26" t="s">
        <v>79</v>
      </c>
      <c r="E1298" s="27" t="s">
        <v>80</v>
      </c>
      <c r="F1298" s="27" t="s">
        <v>81</v>
      </c>
      <c r="G1298" s="27" t="s">
        <v>160</v>
      </c>
      <c r="H1298" s="27" t="s">
        <v>161</v>
      </c>
      <c r="I1298" s="27" t="s">
        <v>92</v>
      </c>
      <c r="J1298" s="27" t="s">
        <v>93</v>
      </c>
      <c r="K1298" s="27" t="s">
        <v>334</v>
      </c>
      <c r="L1298" s="27" t="s">
        <v>335</v>
      </c>
      <c r="M1298" s="28"/>
      <c r="N1298" s="28"/>
      <c r="O1298" s="28"/>
    </row>
    <row r="1299" spans="1:15">
      <c r="A1299" t="s">
        <v>404</v>
      </c>
      <c r="B1299" s="26" t="s">
        <v>407</v>
      </c>
      <c r="C1299" s="26" t="s">
        <v>78</v>
      </c>
      <c r="D1299" s="26" t="s">
        <v>79</v>
      </c>
      <c r="E1299" s="27" t="s">
        <v>80</v>
      </c>
      <c r="F1299" s="27" t="s">
        <v>81</v>
      </c>
      <c r="G1299" s="27" t="s">
        <v>160</v>
      </c>
      <c r="H1299" s="27" t="s">
        <v>161</v>
      </c>
      <c r="I1299" s="27" t="s">
        <v>134</v>
      </c>
      <c r="J1299" s="27" t="s">
        <v>135</v>
      </c>
      <c r="K1299" s="27" t="s">
        <v>334</v>
      </c>
      <c r="L1299" s="27" t="s">
        <v>335</v>
      </c>
      <c r="M1299" s="28"/>
      <c r="N1299" s="28"/>
      <c r="O1299" s="28"/>
    </row>
    <row r="1300" spans="1:15">
      <c r="A1300" t="s">
        <v>404</v>
      </c>
      <c r="B1300" s="26" t="s">
        <v>407</v>
      </c>
      <c r="C1300" s="26" t="s">
        <v>78</v>
      </c>
      <c r="D1300" s="26" t="s">
        <v>79</v>
      </c>
      <c r="E1300" s="27" t="s">
        <v>80</v>
      </c>
      <c r="F1300" s="27" t="s">
        <v>81</v>
      </c>
      <c r="G1300" s="27" t="s">
        <v>160</v>
      </c>
      <c r="H1300" s="27" t="s">
        <v>161</v>
      </c>
      <c r="I1300" s="27" t="s">
        <v>94</v>
      </c>
      <c r="J1300" s="27" t="s">
        <v>95</v>
      </c>
      <c r="K1300" s="27" t="s">
        <v>334</v>
      </c>
      <c r="L1300" s="27" t="s">
        <v>335</v>
      </c>
      <c r="M1300" s="28"/>
      <c r="N1300" s="28"/>
      <c r="O1300" s="28"/>
    </row>
    <row r="1301" spans="1:15">
      <c r="A1301" t="s">
        <v>404</v>
      </c>
      <c r="B1301" s="26" t="s">
        <v>407</v>
      </c>
      <c r="C1301" s="26" t="s">
        <v>78</v>
      </c>
      <c r="D1301" s="26" t="s">
        <v>79</v>
      </c>
      <c r="E1301" s="27" t="s">
        <v>80</v>
      </c>
      <c r="F1301" s="27" t="s">
        <v>81</v>
      </c>
      <c r="G1301" s="27" t="s">
        <v>160</v>
      </c>
      <c r="H1301" s="27" t="s">
        <v>161</v>
      </c>
      <c r="I1301" s="27" t="s">
        <v>172</v>
      </c>
      <c r="J1301" s="27" t="s">
        <v>173</v>
      </c>
      <c r="K1301" s="27" t="s">
        <v>334</v>
      </c>
      <c r="L1301" s="27" t="s">
        <v>335</v>
      </c>
      <c r="M1301" s="28"/>
      <c r="N1301" s="28"/>
      <c r="O1301" s="28"/>
    </row>
    <row r="1302" spans="1:15">
      <c r="A1302" t="s">
        <v>404</v>
      </c>
      <c r="B1302" s="26" t="s">
        <v>407</v>
      </c>
      <c r="C1302" s="26" t="s">
        <v>78</v>
      </c>
      <c r="D1302" s="26" t="s">
        <v>79</v>
      </c>
      <c r="E1302" s="27" t="s">
        <v>80</v>
      </c>
      <c r="F1302" s="27" t="s">
        <v>81</v>
      </c>
      <c r="G1302" s="27" t="s">
        <v>160</v>
      </c>
      <c r="H1302" s="27" t="s">
        <v>161</v>
      </c>
      <c r="I1302" s="27" t="s">
        <v>233</v>
      </c>
      <c r="J1302" s="27" t="s">
        <v>234</v>
      </c>
      <c r="K1302" s="27" t="s">
        <v>334</v>
      </c>
      <c r="L1302" s="27" t="s">
        <v>335</v>
      </c>
      <c r="M1302" s="28"/>
      <c r="N1302" s="28"/>
      <c r="O1302" s="28"/>
    </row>
    <row r="1303" spans="1:15">
      <c r="A1303" t="s">
        <v>404</v>
      </c>
      <c r="B1303" s="26" t="s">
        <v>407</v>
      </c>
      <c r="C1303" s="26" t="s">
        <v>78</v>
      </c>
      <c r="D1303" s="26" t="s">
        <v>79</v>
      </c>
      <c r="E1303" s="27" t="s">
        <v>80</v>
      </c>
      <c r="F1303" s="27" t="s">
        <v>81</v>
      </c>
      <c r="G1303" s="27" t="s">
        <v>160</v>
      </c>
      <c r="H1303" s="27" t="s">
        <v>161</v>
      </c>
      <c r="I1303" s="27" t="s">
        <v>136</v>
      </c>
      <c r="J1303" s="27" t="s">
        <v>137</v>
      </c>
      <c r="K1303" s="27" t="s">
        <v>334</v>
      </c>
      <c r="L1303" s="27" t="s">
        <v>335</v>
      </c>
      <c r="M1303" s="28"/>
      <c r="N1303" s="28"/>
      <c r="O1303" s="28"/>
    </row>
    <row r="1304" spans="1:15">
      <c r="A1304" t="s">
        <v>404</v>
      </c>
      <c r="B1304" s="26" t="s">
        <v>407</v>
      </c>
      <c r="C1304" s="26" t="s">
        <v>78</v>
      </c>
      <c r="D1304" s="26" t="s">
        <v>79</v>
      </c>
      <c r="E1304" s="27" t="s">
        <v>80</v>
      </c>
      <c r="F1304" s="27" t="s">
        <v>81</v>
      </c>
      <c r="G1304" s="27" t="s">
        <v>160</v>
      </c>
      <c r="H1304" s="27" t="s">
        <v>161</v>
      </c>
      <c r="I1304" s="27" t="s">
        <v>178</v>
      </c>
      <c r="J1304" s="27" t="s">
        <v>179</v>
      </c>
      <c r="K1304" s="27" t="s">
        <v>334</v>
      </c>
      <c r="L1304" s="27" t="s">
        <v>335</v>
      </c>
      <c r="M1304" s="28"/>
      <c r="N1304" s="28"/>
      <c r="O1304" s="28"/>
    </row>
    <row r="1305" spans="1:15">
      <c r="A1305" t="s">
        <v>404</v>
      </c>
      <c r="B1305" s="26" t="s">
        <v>407</v>
      </c>
      <c r="C1305" s="26" t="s">
        <v>78</v>
      </c>
      <c r="D1305" s="26" t="s">
        <v>79</v>
      </c>
      <c r="E1305" s="27" t="s">
        <v>80</v>
      </c>
      <c r="F1305" s="27" t="s">
        <v>81</v>
      </c>
      <c r="G1305" s="27" t="s">
        <v>160</v>
      </c>
      <c r="H1305" s="27" t="s">
        <v>161</v>
      </c>
      <c r="I1305" s="27" t="s">
        <v>154</v>
      </c>
      <c r="J1305" s="27" t="s">
        <v>155</v>
      </c>
      <c r="K1305" s="27" t="s">
        <v>334</v>
      </c>
      <c r="L1305" s="27" t="s">
        <v>335</v>
      </c>
      <c r="M1305" s="28"/>
      <c r="N1305" s="28"/>
      <c r="O1305" s="28"/>
    </row>
    <row r="1306" spans="1:15">
      <c r="A1306" t="s">
        <v>404</v>
      </c>
      <c r="B1306" s="26" t="s">
        <v>407</v>
      </c>
      <c r="C1306" s="26" t="s">
        <v>78</v>
      </c>
      <c r="D1306" s="26" t="s">
        <v>79</v>
      </c>
      <c r="E1306" s="27" t="s">
        <v>80</v>
      </c>
      <c r="F1306" s="27" t="s">
        <v>81</v>
      </c>
      <c r="G1306" s="27" t="s">
        <v>160</v>
      </c>
      <c r="H1306" s="27" t="s">
        <v>161</v>
      </c>
      <c r="I1306" s="27" t="s">
        <v>164</v>
      </c>
      <c r="J1306" s="27" t="s">
        <v>165</v>
      </c>
      <c r="K1306" s="27" t="s">
        <v>334</v>
      </c>
      <c r="L1306" s="27" t="s">
        <v>335</v>
      </c>
      <c r="M1306" s="28"/>
      <c r="N1306" s="28"/>
      <c r="O1306" s="28"/>
    </row>
    <row r="1307" spans="1:15">
      <c r="A1307" t="s">
        <v>404</v>
      </c>
      <c r="B1307" s="26" t="s">
        <v>407</v>
      </c>
      <c r="C1307" s="26" t="s">
        <v>78</v>
      </c>
      <c r="D1307" s="26" t="s">
        <v>79</v>
      </c>
      <c r="E1307" s="27" t="s">
        <v>80</v>
      </c>
      <c r="F1307" s="27" t="s">
        <v>81</v>
      </c>
      <c r="G1307" s="27" t="s">
        <v>160</v>
      </c>
      <c r="H1307" s="27" t="s">
        <v>161</v>
      </c>
      <c r="I1307" s="27" t="s">
        <v>180</v>
      </c>
      <c r="J1307" s="27" t="s">
        <v>181</v>
      </c>
      <c r="K1307" s="27" t="s">
        <v>334</v>
      </c>
      <c r="L1307" s="27" t="s">
        <v>335</v>
      </c>
      <c r="M1307" s="28"/>
      <c r="N1307" s="28"/>
      <c r="O1307" s="28"/>
    </row>
    <row r="1308" spans="1:15">
      <c r="A1308" t="s">
        <v>404</v>
      </c>
      <c r="B1308" s="26" t="s">
        <v>407</v>
      </c>
      <c r="C1308" s="26" t="s">
        <v>78</v>
      </c>
      <c r="D1308" s="26" t="s">
        <v>79</v>
      </c>
      <c r="E1308" s="27" t="s">
        <v>80</v>
      </c>
      <c r="F1308" s="27" t="s">
        <v>81</v>
      </c>
      <c r="G1308" s="27" t="s">
        <v>160</v>
      </c>
      <c r="H1308" s="27" t="s">
        <v>161</v>
      </c>
      <c r="I1308" s="27" t="s">
        <v>215</v>
      </c>
      <c r="J1308" s="27" t="s">
        <v>216</v>
      </c>
      <c r="K1308" s="27" t="s">
        <v>334</v>
      </c>
      <c r="L1308" s="27" t="s">
        <v>335</v>
      </c>
      <c r="M1308" s="28"/>
      <c r="N1308" s="28"/>
      <c r="O1308" s="28"/>
    </row>
    <row r="1309" spans="1:15">
      <c r="A1309" t="s">
        <v>404</v>
      </c>
      <c r="B1309" s="26" t="s">
        <v>407</v>
      </c>
      <c r="C1309" s="26" t="s">
        <v>78</v>
      </c>
      <c r="D1309" s="26" t="s">
        <v>79</v>
      </c>
      <c r="E1309" s="27" t="s">
        <v>80</v>
      </c>
      <c r="F1309" s="27" t="s">
        <v>81</v>
      </c>
      <c r="G1309" s="27" t="s">
        <v>160</v>
      </c>
      <c r="H1309" s="27" t="s">
        <v>161</v>
      </c>
      <c r="I1309" s="27" t="s">
        <v>182</v>
      </c>
      <c r="J1309" s="27" t="s">
        <v>183</v>
      </c>
      <c r="K1309" s="27" t="s">
        <v>334</v>
      </c>
      <c r="L1309" s="27" t="s">
        <v>335</v>
      </c>
      <c r="M1309" s="28"/>
      <c r="N1309" s="28"/>
      <c r="O1309" s="28"/>
    </row>
    <row r="1310" spans="1:15">
      <c r="A1310" t="s">
        <v>404</v>
      </c>
      <c r="B1310" s="26" t="s">
        <v>407</v>
      </c>
      <c r="C1310" s="26" t="s">
        <v>78</v>
      </c>
      <c r="D1310" s="26" t="s">
        <v>79</v>
      </c>
      <c r="E1310" s="27" t="s">
        <v>80</v>
      </c>
      <c r="F1310" s="27" t="s">
        <v>81</v>
      </c>
      <c r="G1310" s="27" t="s">
        <v>160</v>
      </c>
      <c r="H1310" s="27" t="s">
        <v>161</v>
      </c>
      <c r="I1310" s="27" t="s">
        <v>156</v>
      </c>
      <c r="J1310" s="27" t="s">
        <v>157</v>
      </c>
      <c r="K1310" s="27" t="s">
        <v>334</v>
      </c>
      <c r="L1310" s="27" t="s">
        <v>335</v>
      </c>
      <c r="M1310" s="28"/>
      <c r="N1310" s="28"/>
      <c r="O1310" s="28"/>
    </row>
    <row r="1311" spans="1:15">
      <c r="A1311" t="s">
        <v>404</v>
      </c>
      <c r="B1311" s="26" t="s">
        <v>407</v>
      </c>
      <c r="C1311" s="26" t="s">
        <v>78</v>
      </c>
      <c r="D1311" s="26" t="s">
        <v>79</v>
      </c>
      <c r="E1311" s="27" t="s">
        <v>80</v>
      </c>
      <c r="F1311" s="27" t="s">
        <v>81</v>
      </c>
      <c r="G1311" s="27" t="s">
        <v>160</v>
      </c>
      <c r="H1311" s="27" t="s">
        <v>161</v>
      </c>
      <c r="I1311" s="27" t="s">
        <v>132</v>
      </c>
      <c r="J1311" s="27" t="s">
        <v>133</v>
      </c>
      <c r="K1311" s="27" t="s">
        <v>334</v>
      </c>
      <c r="L1311" s="27" t="s">
        <v>335</v>
      </c>
      <c r="M1311" s="28"/>
      <c r="N1311" s="28"/>
      <c r="O1311" s="28"/>
    </row>
    <row r="1312" spans="1:15">
      <c r="A1312" t="s">
        <v>404</v>
      </c>
      <c r="B1312" s="26" t="s">
        <v>407</v>
      </c>
      <c r="C1312" s="26" t="s">
        <v>78</v>
      </c>
      <c r="D1312" s="26" t="s">
        <v>79</v>
      </c>
      <c r="E1312" s="27" t="s">
        <v>80</v>
      </c>
      <c r="F1312" s="27" t="s">
        <v>81</v>
      </c>
      <c r="G1312" s="27" t="s">
        <v>160</v>
      </c>
      <c r="H1312" s="27" t="s">
        <v>161</v>
      </c>
      <c r="I1312" s="27" t="s">
        <v>158</v>
      </c>
      <c r="J1312" s="27" t="s">
        <v>159</v>
      </c>
      <c r="K1312" s="27" t="s">
        <v>334</v>
      </c>
      <c r="L1312" s="27" t="s">
        <v>335</v>
      </c>
      <c r="M1312" s="28"/>
      <c r="N1312" s="28"/>
      <c r="O1312" s="28"/>
    </row>
    <row r="1313" spans="1:15">
      <c r="A1313" t="s">
        <v>404</v>
      </c>
      <c r="B1313" s="26" t="s">
        <v>407</v>
      </c>
      <c r="C1313" s="26" t="s">
        <v>78</v>
      </c>
      <c r="D1313" s="26" t="s">
        <v>79</v>
      </c>
      <c r="E1313" s="27" t="s">
        <v>80</v>
      </c>
      <c r="F1313" s="27" t="s">
        <v>81</v>
      </c>
      <c r="G1313" s="27" t="s">
        <v>160</v>
      </c>
      <c r="H1313" s="27" t="s">
        <v>161</v>
      </c>
      <c r="I1313" s="27" t="s">
        <v>199</v>
      </c>
      <c r="J1313" s="27" t="s">
        <v>200</v>
      </c>
      <c r="K1313" s="27" t="s">
        <v>334</v>
      </c>
      <c r="L1313" s="27" t="s">
        <v>335</v>
      </c>
      <c r="M1313" s="28"/>
      <c r="N1313" s="28"/>
      <c r="O1313" s="28"/>
    </row>
    <row r="1314" spans="1:15">
      <c r="A1314" t="s">
        <v>404</v>
      </c>
      <c r="B1314" s="26" t="s">
        <v>407</v>
      </c>
      <c r="C1314" s="26" t="s">
        <v>78</v>
      </c>
      <c r="D1314" s="26" t="s">
        <v>79</v>
      </c>
      <c r="E1314" s="27" t="s">
        <v>80</v>
      </c>
      <c r="F1314" s="27" t="s">
        <v>81</v>
      </c>
      <c r="G1314" s="27" t="s">
        <v>160</v>
      </c>
      <c r="H1314" s="27" t="s">
        <v>161</v>
      </c>
      <c r="I1314" s="27" t="s">
        <v>96</v>
      </c>
      <c r="J1314" s="27" t="s">
        <v>97</v>
      </c>
      <c r="K1314" s="27" t="s">
        <v>334</v>
      </c>
      <c r="L1314" s="27" t="s">
        <v>335</v>
      </c>
      <c r="M1314" s="28"/>
      <c r="N1314" s="28"/>
      <c r="O1314" s="28"/>
    </row>
    <row r="1315" spans="1:15">
      <c r="A1315" t="s">
        <v>404</v>
      </c>
      <c r="B1315" s="26" t="s">
        <v>407</v>
      </c>
      <c r="C1315" s="26" t="s">
        <v>78</v>
      </c>
      <c r="D1315" s="26" t="s">
        <v>79</v>
      </c>
      <c r="E1315" s="27" t="s">
        <v>80</v>
      </c>
      <c r="F1315" s="27" t="s">
        <v>81</v>
      </c>
      <c r="G1315" s="27" t="s">
        <v>160</v>
      </c>
      <c r="H1315" s="27" t="s">
        <v>161</v>
      </c>
      <c r="I1315" s="27" t="s">
        <v>116</v>
      </c>
      <c r="J1315" s="27" t="s">
        <v>117</v>
      </c>
      <c r="K1315" s="27" t="s">
        <v>334</v>
      </c>
      <c r="L1315" s="27" t="s">
        <v>335</v>
      </c>
      <c r="M1315" s="28"/>
      <c r="N1315" s="28"/>
      <c r="O1315" s="28"/>
    </row>
    <row r="1316" spans="1:15">
      <c r="A1316" t="s">
        <v>404</v>
      </c>
      <c r="B1316" s="26" t="s">
        <v>407</v>
      </c>
      <c r="C1316" s="26" t="s">
        <v>78</v>
      </c>
      <c r="D1316" s="26" t="s">
        <v>79</v>
      </c>
      <c r="E1316" s="27" t="s">
        <v>80</v>
      </c>
      <c r="F1316" s="27" t="s">
        <v>81</v>
      </c>
      <c r="G1316" s="27" t="s">
        <v>160</v>
      </c>
      <c r="H1316" s="27" t="s">
        <v>161</v>
      </c>
      <c r="I1316" s="27" t="s">
        <v>184</v>
      </c>
      <c r="J1316" s="27" t="s">
        <v>185</v>
      </c>
      <c r="K1316" s="27" t="s">
        <v>334</v>
      </c>
      <c r="L1316" s="27" t="s">
        <v>335</v>
      </c>
      <c r="M1316" s="28"/>
      <c r="N1316" s="28"/>
      <c r="O1316" s="28"/>
    </row>
    <row r="1317" spans="1:15">
      <c r="A1317" t="s">
        <v>404</v>
      </c>
      <c r="B1317" s="26" t="s">
        <v>407</v>
      </c>
      <c r="C1317" s="26" t="s">
        <v>78</v>
      </c>
      <c r="D1317" s="26" t="s">
        <v>79</v>
      </c>
      <c r="E1317" s="27" t="s">
        <v>80</v>
      </c>
      <c r="F1317" s="27" t="s">
        <v>81</v>
      </c>
      <c r="G1317" s="27" t="s">
        <v>160</v>
      </c>
      <c r="H1317" s="27" t="s">
        <v>161</v>
      </c>
      <c r="I1317" s="27" t="s">
        <v>144</v>
      </c>
      <c r="J1317" s="27" t="s">
        <v>145</v>
      </c>
      <c r="K1317" s="27" t="s">
        <v>334</v>
      </c>
      <c r="L1317" s="27" t="s">
        <v>335</v>
      </c>
      <c r="M1317" s="28"/>
      <c r="N1317" s="28"/>
      <c r="O1317" s="28"/>
    </row>
    <row r="1318" spans="1:15">
      <c r="A1318" t="s">
        <v>404</v>
      </c>
      <c r="B1318" s="26" t="s">
        <v>407</v>
      </c>
      <c r="C1318" s="26" t="s">
        <v>78</v>
      </c>
      <c r="D1318" s="26" t="s">
        <v>79</v>
      </c>
      <c r="E1318" s="27" t="s">
        <v>80</v>
      </c>
      <c r="F1318" s="27" t="s">
        <v>81</v>
      </c>
      <c r="G1318" s="27" t="s">
        <v>160</v>
      </c>
      <c r="H1318" s="27" t="s">
        <v>161</v>
      </c>
      <c r="I1318" s="27" t="s">
        <v>138</v>
      </c>
      <c r="J1318" s="27" t="s">
        <v>139</v>
      </c>
      <c r="K1318" s="27" t="s">
        <v>334</v>
      </c>
      <c r="L1318" s="27" t="s">
        <v>335</v>
      </c>
      <c r="M1318" s="28"/>
      <c r="N1318" s="28"/>
      <c r="O1318" s="28"/>
    </row>
    <row r="1319" spans="1:15">
      <c r="A1319" t="s">
        <v>404</v>
      </c>
      <c r="B1319" s="26" t="s">
        <v>407</v>
      </c>
      <c r="C1319" s="26" t="s">
        <v>78</v>
      </c>
      <c r="D1319" s="26" t="s">
        <v>79</v>
      </c>
      <c r="E1319" s="27" t="s">
        <v>80</v>
      </c>
      <c r="F1319" s="27" t="s">
        <v>81</v>
      </c>
      <c r="G1319" s="27" t="s">
        <v>160</v>
      </c>
      <c r="H1319" s="27" t="s">
        <v>161</v>
      </c>
      <c r="I1319" s="27" t="s">
        <v>140</v>
      </c>
      <c r="J1319" s="27" t="s">
        <v>141</v>
      </c>
      <c r="K1319" s="27" t="s">
        <v>334</v>
      </c>
      <c r="L1319" s="27" t="s">
        <v>335</v>
      </c>
      <c r="M1319" s="28"/>
      <c r="N1319" s="28"/>
      <c r="O1319" s="28"/>
    </row>
    <row r="1320" spans="1:15">
      <c r="A1320" t="s">
        <v>404</v>
      </c>
      <c r="B1320" s="26" t="s">
        <v>407</v>
      </c>
      <c r="C1320" s="26" t="s">
        <v>78</v>
      </c>
      <c r="D1320" s="26" t="s">
        <v>79</v>
      </c>
      <c r="E1320" s="27" t="s">
        <v>80</v>
      </c>
      <c r="F1320" s="27" t="s">
        <v>81</v>
      </c>
      <c r="G1320" s="27" t="s">
        <v>160</v>
      </c>
      <c r="H1320" s="27" t="s">
        <v>161</v>
      </c>
      <c r="I1320" s="27" t="s">
        <v>128</v>
      </c>
      <c r="J1320" s="27" t="s">
        <v>129</v>
      </c>
      <c r="K1320" s="27" t="s">
        <v>334</v>
      </c>
      <c r="L1320" s="27" t="s">
        <v>335</v>
      </c>
      <c r="M1320" s="28"/>
      <c r="N1320" s="28"/>
      <c r="O1320" s="28"/>
    </row>
    <row r="1321" spans="1:15">
      <c r="A1321" t="s">
        <v>404</v>
      </c>
      <c r="B1321" s="26" t="s">
        <v>407</v>
      </c>
      <c r="C1321" s="26" t="s">
        <v>78</v>
      </c>
      <c r="D1321" s="26" t="s">
        <v>79</v>
      </c>
      <c r="E1321" s="27" t="s">
        <v>80</v>
      </c>
      <c r="F1321" s="27" t="s">
        <v>81</v>
      </c>
      <c r="G1321" s="27" t="s">
        <v>160</v>
      </c>
      <c r="H1321" s="27" t="s">
        <v>161</v>
      </c>
      <c r="I1321" s="27" t="s">
        <v>146</v>
      </c>
      <c r="J1321" s="27" t="s">
        <v>147</v>
      </c>
      <c r="K1321" s="27" t="s">
        <v>334</v>
      </c>
      <c r="L1321" s="27" t="s">
        <v>335</v>
      </c>
      <c r="M1321" s="28"/>
      <c r="N1321" s="28"/>
      <c r="O1321" s="28"/>
    </row>
    <row r="1322" spans="1:15">
      <c r="A1322" t="s">
        <v>404</v>
      </c>
      <c r="B1322" s="26" t="s">
        <v>407</v>
      </c>
      <c r="C1322" s="26" t="s">
        <v>78</v>
      </c>
      <c r="D1322" s="26" t="s">
        <v>79</v>
      </c>
      <c r="E1322" s="27" t="s">
        <v>80</v>
      </c>
      <c r="F1322" s="27" t="s">
        <v>81</v>
      </c>
      <c r="G1322" s="27" t="s">
        <v>160</v>
      </c>
      <c r="H1322" s="27" t="s">
        <v>161</v>
      </c>
      <c r="I1322" s="27" t="s">
        <v>148</v>
      </c>
      <c r="J1322" s="27" t="s">
        <v>149</v>
      </c>
      <c r="K1322" s="27" t="s">
        <v>334</v>
      </c>
      <c r="L1322" s="27" t="s">
        <v>335</v>
      </c>
      <c r="M1322" s="28"/>
      <c r="N1322" s="28"/>
      <c r="O1322" s="28"/>
    </row>
    <row r="1323" spans="1:15">
      <c r="A1323" t="s">
        <v>404</v>
      </c>
      <c r="B1323" s="26" t="s">
        <v>407</v>
      </c>
      <c r="C1323" s="26" t="s">
        <v>78</v>
      </c>
      <c r="D1323" s="26" t="s">
        <v>79</v>
      </c>
      <c r="E1323" s="27" t="s">
        <v>80</v>
      </c>
      <c r="F1323" s="27" t="s">
        <v>81</v>
      </c>
      <c r="G1323" s="27" t="s">
        <v>160</v>
      </c>
      <c r="H1323" s="27" t="s">
        <v>161</v>
      </c>
      <c r="I1323" s="27" t="s">
        <v>98</v>
      </c>
      <c r="J1323" s="27" t="s">
        <v>99</v>
      </c>
      <c r="K1323" s="27" t="s">
        <v>334</v>
      </c>
      <c r="L1323" s="27" t="s">
        <v>335</v>
      </c>
      <c r="M1323" s="28"/>
      <c r="N1323" s="28"/>
      <c r="O1323" s="28"/>
    </row>
    <row r="1324" spans="1:15">
      <c r="A1324" t="s">
        <v>404</v>
      </c>
      <c r="B1324" s="26" t="s">
        <v>407</v>
      </c>
      <c r="C1324" s="26" t="s">
        <v>78</v>
      </c>
      <c r="D1324" s="26" t="s">
        <v>79</v>
      </c>
      <c r="E1324" s="27" t="s">
        <v>80</v>
      </c>
      <c r="F1324" s="27" t="s">
        <v>81</v>
      </c>
      <c r="G1324" s="27" t="s">
        <v>160</v>
      </c>
      <c r="H1324" s="27" t="s">
        <v>161</v>
      </c>
      <c r="I1324" s="27" t="s">
        <v>104</v>
      </c>
      <c r="J1324" s="27" t="s">
        <v>105</v>
      </c>
      <c r="K1324" s="27" t="s">
        <v>334</v>
      </c>
      <c r="L1324" s="27" t="s">
        <v>335</v>
      </c>
      <c r="M1324" s="28"/>
      <c r="N1324" s="28"/>
      <c r="O1324" s="28"/>
    </row>
    <row r="1325" spans="1:15">
      <c r="A1325" t="s">
        <v>404</v>
      </c>
      <c r="B1325" s="26" t="s">
        <v>407</v>
      </c>
      <c r="C1325" s="26" t="s">
        <v>78</v>
      </c>
      <c r="D1325" s="26" t="s">
        <v>79</v>
      </c>
      <c r="E1325" s="27" t="s">
        <v>80</v>
      </c>
      <c r="F1325" s="27" t="s">
        <v>81</v>
      </c>
      <c r="G1325" s="27" t="s">
        <v>160</v>
      </c>
      <c r="H1325" s="27" t="s">
        <v>161</v>
      </c>
      <c r="I1325" s="27" t="s">
        <v>279</v>
      </c>
      <c r="J1325" s="27" t="s">
        <v>278</v>
      </c>
      <c r="K1325" s="27" t="s">
        <v>334</v>
      </c>
      <c r="L1325" s="27" t="s">
        <v>335</v>
      </c>
      <c r="M1325" s="28"/>
      <c r="N1325" s="28"/>
      <c r="O1325" s="28"/>
    </row>
    <row r="1326" spans="1:15">
      <c r="A1326" t="s">
        <v>404</v>
      </c>
      <c r="B1326" s="26" t="s">
        <v>407</v>
      </c>
      <c r="C1326" s="26" t="s">
        <v>78</v>
      </c>
      <c r="D1326" s="26" t="s">
        <v>79</v>
      </c>
      <c r="E1326" s="27" t="s">
        <v>80</v>
      </c>
      <c r="F1326" s="27" t="s">
        <v>81</v>
      </c>
      <c r="G1326" s="27" t="s">
        <v>160</v>
      </c>
      <c r="H1326" s="27" t="s">
        <v>161</v>
      </c>
      <c r="I1326" s="27" t="s">
        <v>142</v>
      </c>
      <c r="J1326" s="27" t="s">
        <v>143</v>
      </c>
      <c r="K1326" s="27" t="s">
        <v>334</v>
      </c>
      <c r="L1326" s="27" t="s">
        <v>335</v>
      </c>
      <c r="M1326" s="28"/>
      <c r="N1326" s="28"/>
      <c r="O1326" s="28"/>
    </row>
    <row r="1327" spans="1:15">
      <c r="A1327" t="s">
        <v>404</v>
      </c>
      <c r="B1327" s="26" t="s">
        <v>407</v>
      </c>
      <c r="C1327" s="26" t="s">
        <v>78</v>
      </c>
      <c r="D1327" s="26" t="s">
        <v>79</v>
      </c>
      <c r="E1327" s="27" t="s">
        <v>80</v>
      </c>
      <c r="F1327" s="27" t="s">
        <v>81</v>
      </c>
      <c r="G1327" s="27" t="s">
        <v>160</v>
      </c>
      <c r="H1327" s="27" t="s">
        <v>161</v>
      </c>
      <c r="I1327" s="27" t="s">
        <v>174</v>
      </c>
      <c r="J1327" s="27" t="s">
        <v>175</v>
      </c>
      <c r="K1327" s="27" t="s">
        <v>334</v>
      </c>
      <c r="L1327" s="27" t="s">
        <v>335</v>
      </c>
      <c r="M1327" s="28"/>
      <c r="N1327" s="28"/>
      <c r="O1327" s="28"/>
    </row>
    <row r="1328" spans="1:15">
      <c r="A1328" t="s">
        <v>404</v>
      </c>
      <c r="B1328" s="26" t="s">
        <v>407</v>
      </c>
      <c r="C1328" s="26" t="s">
        <v>78</v>
      </c>
      <c r="D1328" s="26" t="s">
        <v>79</v>
      </c>
      <c r="E1328" s="27" t="s">
        <v>80</v>
      </c>
      <c r="F1328" s="27" t="s">
        <v>81</v>
      </c>
      <c r="G1328" s="27" t="s">
        <v>160</v>
      </c>
      <c r="H1328" s="27" t="s">
        <v>161</v>
      </c>
      <c r="I1328" s="27" t="s">
        <v>253</v>
      </c>
      <c r="J1328" s="27" t="s">
        <v>254</v>
      </c>
      <c r="K1328" s="27" t="s">
        <v>334</v>
      </c>
      <c r="L1328" s="27" t="s">
        <v>335</v>
      </c>
      <c r="M1328" s="28"/>
      <c r="N1328" s="28"/>
      <c r="O1328" s="28"/>
    </row>
    <row r="1329" spans="1:15">
      <c r="A1329" t="s">
        <v>404</v>
      </c>
      <c r="B1329" s="26" t="s">
        <v>407</v>
      </c>
      <c r="C1329" s="26" t="s">
        <v>78</v>
      </c>
      <c r="D1329" s="26" t="s">
        <v>79</v>
      </c>
      <c r="E1329" s="27" t="s">
        <v>80</v>
      </c>
      <c r="F1329" s="27" t="s">
        <v>81</v>
      </c>
      <c r="G1329" s="27" t="s">
        <v>160</v>
      </c>
      <c r="H1329" s="27" t="s">
        <v>161</v>
      </c>
      <c r="I1329" s="27" t="s">
        <v>118</v>
      </c>
      <c r="J1329" s="27" t="s">
        <v>119</v>
      </c>
      <c r="K1329" s="27" t="s">
        <v>334</v>
      </c>
      <c r="L1329" s="27" t="s">
        <v>335</v>
      </c>
      <c r="M1329" s="28"/>
      <c r="N1329" s="28"/>
      <c r="O1329" s="28"/>
    </row>
    <row r="1330" spans="1:15">
      <c r="A1330" t="s">
        <v>404</v>
      </c>
      <c r="B1330" s="26" t="s">
        <v>407</v>
      </c>
      <c r="C1330" s="26" t="s">
        <v>78</v>
      </c>
      <c r="D1330" s="26" t="s">
        <v>79</v>
      </c>
      <c r="E1330" s="27" t="s">
        <v>80</v>
      </c>
      <c r="F1330" s="27" t="s">
        <v>81</v>
      </c>
      <c r="G1330" s="27" t="s">
        <v>160</v>
      </c>
      <c r="H1330" s="27" t="s">
        <v>161</v>
      </c>
      <c r="I1330" s="27" t="s">
        <v>336</v>
      </c>
      <c r="J1330" s="27" t="s">
        <v>337</v>
      </c>
      <c r="K1330" s="27" t="s">
        <v>334</v>
      </c>
      <c r="L1330" s="27" t="s">
        <v>335</v>
      </c>
      <c r="M1330" s="28"/>
      <c r="N1330" s="28"/>
      <c r="O1330" s="28"/>
    </row>
    <row r="1331" spans="1:15">
      <c r="A1331" t="s">
        <v>404</v>
      </c>
      <c r="B1331" s="26" t="s">
        <v>407</v>
      </c>
      <c r="C1331" s="26" t="s">
        <v>78</v>
      </c>
      <c r="D1331" s="26" t="s">
        <v>79</v>
      </c>
      <c r="E1331" s="27" t="s">
        <v>80</v>
      </c>
      <c r="F1331" s="27" t="s">
        <v>81</v>
      </c>
      <c r="G1331" s="27" t="s">
        <v>160</v>
      </c>
      <c r="H1331" s="27" t="s">
        <v>161</v>
      </c>
      <c r="I1331" s="27" t="s">
        <v>176</v>
      </c>
      <c r="J1331" s="27" t="s">
        <v>177</v>
      </c>
      <c r="K1331" s="27" t="s">
        <v>334</v>
      </c>
      <c r="L1331" s="27" t="s">
        <v>335</v>
      </c>
      <c r="M1331" s="28"/>
      <c r="N1331" s="28"/>
      <c r="O1331" s="28"/>
    </row>
    <row r="1332" spans="1:15">
      <c r="A1332" t="s">
        <v>404</v>
      </c>
      <c r="B1332" s="26" t="s">
        <v>407</v>
      </c>
      <c r="C1332" s="26" t="s">
        <v>78</v>
      </c>
      <c r="D1332" s="26" t="s">
        <v>79</v>
      </c>
      <c r="E1332" s="27" t="s">
        <v>80</v>
      </c>
      <c r="F1332" s="27" t="s">
        <v>81</v>
      </c>
      <c r="G1332" s="27" t="s">
        <v>160</v>
      </c>
      <c r="H1332" s="27" t="s">
        <v>161</v>
      </c>
      <c r="I1332" s="27" t="s">
        <v>114</v>
      </c>
      <c r="J1332" s="27" t="s">
        <v>115</v>
      </c>
      <c r="K1332" s="27" t="s">
        <v>334</v>
      </c>
      <c r="L1332" s="27" t="s">
        <v>335</v>
      </c>
      <c r="M1332" s="28"/>
      <c r="N1332" s="28"/>
      <c r="O1332" s="28"/>
    </row>
    <row r="1333" spans="1:15">
      <c r="A1333" t="s">
        <v>404</v>
      </c>
      <c r="B1333" s="26" t="s">
        <v>407</v>
      </c>
      <c r="C1333" s="26" t="s">
        <v>78</v>
      </c>
      <c r="D1333" s="26" t="s">
        <v>79</v>
      </c>
      <c r="E1333" s="27" t="s">
        <v>80</v>
      </c>
      <c r="F1333" s="27" t="s">
        <v>81</v>
      </c>
      <c r="G1333" s="27" t="s">
        <v>160</v>
      </c>
      <c r="H1333" s="27" t="s">
        <v>161</v>
      </c>
      <c r="I1333" s="27" t="s">
        <v>100</v>
      </c>
      <c r="J1333" s="27" t="s">
        <v>101</v>
      </c>
      <c r="K1333" s="27" t="s">
        <v>334</v>
      </c>
      <c r="L1333" s="27" t="s">
        <v>335</v>
      </c>
      <c r="M1333" s="28"/>
      <c r="N1333" s="28"/>
      <c r="O1333" s="28"/>
    </row>
    <row r="1334" spans="1:15">
      <c r="A1334" t="s">
        <v>404</v>
      </c>
      <c r="B1334" s="26" t="s">
        <v>407</v>
      </c>
      <c r="C1334" s="26" t="s">
        <v>78</v>
      </c>
      <c r="D1334" s="26" t="s">
        <v>79</v>
      </c>
      <c r="E1334" s="27" t="s">
        <v>80</v>
      </c>
      <c r="F1334" s="27" t="s">
        <v>81</v>
      </c>
      <c r="G1334" s="27" t="s">
        <v>160</v>
      </c>
      <c r="H1334" s="27" t="s">
        <v>161</v>
      </c>
      <c r="I1334" s="27" t="s">
        <v>282</v>
      </c>
      <c r="J1334" s="27" t="s">
        <v>283</v>
      </c>
      <c r="K1334" s="27" t="s">
        <v>334</v>
      </c>
      <c r="L1334" s="27" t="s">
        <v>335</v>
      </c>
      <c r="M1334" s="28"/>
      <c r="N1334" s="28"/>
      <c r="O1334" s="28"/>
    </row>
    <row r="1335" spans="1:15">
      <c r="A1335" t="s">
        <v>404</v>
      </c>
      <c r="B1335" s="26" t="s">
        <v>407</v>
      </c>
      <c r="C1335" s="26" t="s">
        <v>78</v>
      </c>
      <c r="D1335" s="26" t="s">
        <v>79</v>
      </c>
      <c r="E1335" s="27" t="s">
        <v>80</v>
      </c>
      <c r="F1335" s="27" t="s">
        <v>81</v>
      </c>
      <c r="G1335" s="27" t="s">
        <v>160</v>
      </c>
      <c r="H1335" s="27" t="s">
        <v>161</v>
      </c>
      <c r="I1335" s="27" t="s">
        <v>166</v>
      </c>
      <c r="J1335" s="27" t="s">
        <v>167</v>
      </c>
      <c r="K1335" s="27" t="s">
        <v>334</v>
      </c>
      <c r="L1335" s="27" t="s">
        <v>335</v>
      </c>
      <c r="M1335" s="28"/>
      <c r="N1335" s="28"/>
      <c r="O1335" s="28"/>
    </row>
    <row r="1336" spans="1:15">
      <c r="A1336" t="s">
        <v>404</v>
      </c>
      <c r="B1336" s="26" t="s">
        <v>407</v>
      </c>
      <c r="C1336" s="26" t="s">
        <v>78</v>
      </c>
      <c r="D1336" s="26" t="s">
        <v>79</v>
      </c>
      <c r="E1336" s="27" t="s">
        <v>80</v>
      </c>
      <c r="F1336" s="27" t="s">
        <v>81</v>
      </c>
      <c r="G1336" s="27" t="s">
        <v>160</v>
      </c>
      <c r="H1336" s="27" t="s">
        <v>161</v>
      </c>
      <c r="I1336" s="27" t="s">
        <v>318</v>
      </c>
      <c r="J1336" s="27" t="s">
        <v>319</v>
      </c>
      <c r="K1336" s="27" t="s">
        <v>334</v>
      </c>
      <c r="L1336" s="27" t="s">
        <v>335</v>
      </c>
      <c r="M1336" s="28"/>
      <c r="N1336" s="28"/>
      <c r="O1336" s="28"/>
    </row>
    <row r="1337" spans="1:15">
      <c r="A1337" t="s">
        <v>404</v>
      </c>
      <c r="B1337" s="26" t="s">
        <v>407</v>
      </c>
      <c r="C1337" s="26" t="s">
        <v>78</v>
      </c>
      <c r="D1337" s="26" t="s">
        <v>79</v>
      </c>
      <c r="E1337" s="27" t="s">
        <v>80</v>
      </c>
      <c r="F1337" s="27" t="s">
        <v>81</v>
      </c>
      <c r="G1337" s="29">
        <v>31</v>
      </c>
      <c r="H1337" s="27" t="s">
        <v>161</v>
      </c>
      <c r="I1337" s="27">
        <v>3833</v>
      </c>
      <c r="J1337" s="27" t="s">
        <v>287</v>
      </c>
      <c r="K1337" s="27" t="s">
        <v>334</v>
      </c>
      <c r="L1337" s="27" t="s">
        <v>335</v>
      </c>
      <c r="M1337" s="28"/>
      <c r="N1337" s="28"/>
      <c r="O1337" s="28"/>
    </row>
    <row r="1338" spans="1:15">
      <c r="A1338" t="s">
        <v>404</v>
      </c>
      <c r="B1338" s="26" t="s">
        <v>407</v>
      </c>
      <c r="C1338" s="26" t="s">
        <v>78</v>
      </c>
      <c r="D1338" s="26" t="s">
        <v>79</v>
      </c>
      <c r="E1338" s="27" t="s">
        <v>80</v>
      </c>
      <c r="F1338" s="27" t="s">
        <v>81</v>
      </c>
      <c r="G1338" s="27" t="s">
        <v>160</v>
      </c>
      <c r="H1338" s="27" t="s">
        <v>161</v>
      </c>
      <c r="I1338" s="27" t="s">
        <v>108</v>
      </c>
      <c r="J1338" s="27" t="s">
        <v>109</v>
      </c>
      <c r="K1338" s="27" t="s">
        <v>334</v>
      </c>
      <c r="L1338" s="27" t="s">
        <v>335</v>
      </c>
      <c r="M1338" s="28"/>
      <c r="N1338" s="28"/>
      <c r="O1338" s="28"/>
    </row>
    <row r="1339" spans="1:15">
      <c r="A1339" t="s">
        <v>404</v>
      </c>
      <c r="B1339" s="26" t="s">
        <v>407</v>
      </c>
      <c r="C1339" s="26" t="s">
        <v>78</v>
      </c>
      <c r="D1339" s="26" t="s">
        <v>79</v>
      </c>
      <c r="E1339" s="27" t="s">
        <v>80</v>
      </c>
      <c r="F1339" s="27" t="s">
        <v>81</v>
      </c>
      <c r="G1339" s="27" t="s">
        <v>160</v>
      </c>
      <c r="H1339" s="27" t="s">
        <v>161</v>
      </c>
      <c r="I1339" s="27" t="s">
        <v>168</v>
      </c>
      <c r="J1339" s="27" t="s">
        <v>169</v>
      </c>
      <c r="K1339" s="27" t="s">
        <v>334</v>
      </c>
      <c r="L1339" s="27" t="s">
        <v>335</v>
      </c>
      <c r="M1339" s="28"/>
      <c r="N1339" s="28"/>
      <c r="O1339" s="28"/>
    </row>
    <row r="1340" spans="1:15">
      <c r="A1340" t="s">
        <v>404</v>
      </c>
      <c r="B1340" s="26" t="s">
        <v>407</v>
      </c>
      <c r="C1340" s="26" t="s">
        <v>78</v>
      </c>
      <c r="D1340" s="26" t="s">
        <v>79</v>
      </c>
      <c r="E1340" s="27" t="s">
        <v>80</v>
      </c>
      <c r="F1340" s="27" t="s">
        <v>81</v>
      </c>
      <c r="G1340" s="27" t="s">
        <v>160</v>
      </c>
      <c r="H1340" s="27" t="s">
        <v>161</v>
      </c>
      <c r="I1340" s="27" t="s">
        <v>191</v>
      </c>
      <c r="J1340" s="27" t="s">
        <v>192</v>
      </c>
      <c r="K1340" s="27" t="s">
        <v>334</v>
      </c>
      <c r="L1340" s="27" t="s">
        <v>335</v>
      </c>
      <c r="M1340" s="28"/>
      <c r="N1340" s="28"/>
      <c r="O1340" s="28"/>
    </row>
    <row r="1341" spans="1:15">
      <c r="A1341" t="s">
        <v>404</v>
      </c>
      <c r="B1341" s="26" t="s">
        <v>407</v>
      </c>
      <c r="C1341" s="26" t="s">
        <v>78</v>
      </c>
      <c r="D1341" s="26" t="s">
        <v>79</v>
      </c>
      <c r="E1341" s="27" t="s">
        <v>80</v>
      </c>
      <c r="F1341" s="27" t="s">
        <v>81</v>
      </c>
      <c r="G1341" s="27" t="s">
        <v>160</v>
      </c>
      <c r="H1341" s="27" t="s">
        <v>161</v>
      </c>
      <c r="I1341" s="27" t="s">
        <v>217</v>
      </c>
      <c r="J1341" s="27" t="s">
        <v>218</v>
      </c>
      <c r="K1341" s="27" t="s">
        <v>334</v>
      </c>
      <c r="L1341" s="27" t="s">
        <v>335</v>
      </c>
      <c r="M1341" s="28"/>
      <c r="N1341" s="28"/>
      <c r="O1341" s="28"/>
    </row>
    <row r="1342" spans="1:15">
      <c r="A1342" t="s">
        <v>404</v>
      </c>
      <c r="B1342" s="26" t="s">
        <v>407</v>
      </c>
      <c r="C1342" s="26" t="s">
        <v>78</v>
      </c>
      <c r="D1342" s="26" t="s">
        <v>79</v>
      </c>
      <c r="E1342" s="27" t="s">
        <v>80</v>
      </c>
      <c r="F1342" s="27" t="s">
        <v>81</v>
      </c>
      <c r="G1342" s="27" t="s">
        <v>160</v>
      </c>
      <c r="H1342" s="27" t="s">
        <v>161</v>
      </c>
      <c r="I1342" s="27" t="s">
        <v>203</v>
      </c>
      <c r="J1342" s="27" t="s">
        <v>204</v>
      </c>
      <c r="K1342" s="27" t="s">
        <v>334</v>
      </c>
      <c r="L1342" s="27" t="s">
        <v>335</v>
      </c>
      <c r="M1342" s="28"/>
      <c r="N1342" s="28"/>
      <c r="O1342" s="28"/>
    </row>
    <row r="1343" spans="1:15">
      <c r="A1343" t="s">
        <v>404</v>
      </c>
      <c r="B1343" s="26" t="s">
        <v>407</v>
      </c>
      <c r="C1343" s="26" t="s">
        <v>78</v>
      </c>
      <c r="D1343" s="26" t="s">
        <v>79</v>
      </c>
      <c r="E1343" s="27" t="s">
        <v>80</v>
      </c>
      <c r="F1343" s="27" t="s">
        <v>81</v>
      </c>
      <c r="G1343" s="27" t="s">
        <v>160</v>
      </c>
      <c r="H1343" s="27" t="s">
        <v>161</v>
      </c>
      <c r="I1343" s="27" t="s">
        <v>211</v>
      </c>
      <c r="J1343" s="27" t="s">
        <v>212</v>
      </c>
      <c r="K1343" s="27" t="s">
        <v>334</v>
      </c>
      <c r="L1343" s="27" t="s">
        <v>335</v>
      </c>
      <c r="M1343" s="28"/>
      <c r="N1343" s="28"/>
      <c r="O1343" s="28"/>
    </row>
    <row r="1344" spans="1:15">
      <c r="A1344" t="s">
        <v>404</v>
      </c>
      <c r="B1344" s="26" t="s">
        <v>407</v>
      </c>
      <c r="C1344" s="26" t="s">
        <v>78</v>
      </c>
      <c r="D1344" s="26" t="s">
        <v>79</v>
      </c>
      <c r="E1344" s="27" t="s">
        <v>80</v>
      </c>
      <c r="F1344" s="27" t="s">
        <v>81</v>
      </c>
      <c r="G1344" s="27" t="s">
        <v>160</v>
      </c>
      <c r="H1344" s="27" t="s">
        <v>161</v>
      </c>
      <c r="I1344" s="27" t="s">
        <v>302</v>
      </c>
      <c r="J1344" s="27" t="s">
        <v>303</v>
      </c>
      <c r="K1344" s="27" t="s">
        <v>334</v>
      </c>
      <c r="L1344" s="27" t="s">
        <v>335</v>
      </c>
      <c r="M1344" s="28"/>
      <c r="N1344" s="28"/>
      <c r="O1344" s="28"/>
    </row>
    <row r="1345" spans="1:15">
      <c r="A1345" t="s">
        <v>404</v>
      </c>
      <c r="B1345" s="26" t="s">
        <v>407</v>
      </c>
      <c r="C1345" s="26" t="s">
        <v>78</v>
      </c>
      <c r="D1345" s="26" t="s">
        <v>79</v>
      </c>
      <c r="E1345" s="27" t="s">
        <v>80</v>
      </c>
      <c r="F1345" s="27" t="s">
        <v>81</v>
      </c>
      <c r="G1345" s="27" t="s">
        <v>160</v>
      </c>
      <c r="H1345" s="27" t="s">
        <v>161</v>
      </c>
      <c r="I1345" s="27" t="s">
        <v>239</v>
      </c>
      <c r="J1345" s="27" t="s">
        <v>240</v>
      </c>
      <c r="K1345" s="27" t="s">
        <v>334</v>
      </c>
      <c r="L1345" s="27" t="s">
        <v>335</v>
      </c>
      <c r="M1345" s="28"/>
      <c r="N1345" s="28"/>
      <c r="O1345" s="28"/>
    </row>
    <row r="1346" spans="1:15">
      <c r="A1346" t="s">
        <v>404</v>
      </c>
      <c r="B1346" s="26" t="s">
        <v>407</v>
      </c>
      <c r="C1346" s="26" t="s">
        <v>78</v>
      </c>
      <c r="D1346" s="26" t="s">
        <v>79</v>
      </c>
      <c r="E1346" s="27" t="s">
        <v>80</v>
      </c>
      <c r="F1346" s="27" t="s">
        <v>81</v>
      </c>
      <c r="G1346" s="27" t="s">
        <v>160</v>
      </c>
      <c r="H1346" s="27" t="s">
        <v>161</v>
      </c>
      <c r="I1346" s="27" t="s">
        <v>304</v>
      </c>
      <c r="J1346" s="27" t="s">
        <v>305</v>
      </c>
      <c r="K1346" s="27" t="s">
        <v>334</v>
      </c>
      <c r="L1346" s="27" t="s">
        <v>335</v>
      </c>
      <c r="M1346" s="28"/>
      <c r="N1346" s="28"/>
      <c r="O1346" s="28"/>
    </row>
    <row r="1347" spans="1:15">
      <c r="A1347" t="s">
        <v>404</v>
      </c>
      <c r="B1347" s="26" t="s">
        <v>407</v>
      </c>
      <c r="C1347" s="26" t="s">
        <v>78</v>
      </c>
      <c r="D1347" s="26" t="s">
        <v>79</v>
      </c>
      <c r="E1347" s="27" t="s">
        <v>80</v>
      </c>
      <c r="F1347" s="27" t="s">
        <v>81</v>
      </c>
      <c r="G1347" s="27" t="s">
        <v>160</v>
      </c>
      <c r="H1347" s="27" t="s">
        <v>161</v>
      </c>
      <c r="I1347" s="27" t="s">
        <v>193</v>
      </c>
      <c r="J1347" s="27" t="s">
        <v>194</v>
      </c>
      <c r="K1347" s="27" t="s">
        <v>334</v>
      </c>
      <c r="L1347" s="27" t="s">
        <v>335</v>
      </c>
      <c r="M1347" s="28"/>
      <c r="N1347" s="28"/>
      <c r="O1347" s="28"/>
    </row>
    <row r="1348" spans="1:15">
      <c r="A1348" t="s">
        <v>404</v>
      </c>
      <c r="B1348" s="26" t="s">
        <v>407</v>
      </c>
      <c r="C1348" s="26" t="s">
        <v>78</v>
      </c>
      <c r="D1348" s="26" t="s">
        <v>79</v>
      </c>
      <c r="E1348" s="27" t="s">
        <v>80</v>
      </c>
      <c r="F1348" s="27" t="s">
        <v>81</v>
      </c>
      <c r="G1348" s="29">
        <v>31</v>
      </c>
      <c r="H1348" s="27" t="s">
        <v>161</v>
      </c>
      <c r="I1348" s="29">
        <v>4251</v>
      </c>
      <c r="J1348" s="27" t="s">
        <v>307</v>
      </c>
      <c r="K1348" s="29" t="s">
        <v>334</v>
      </c>
      <c r="L1348" s="27" t="s">
        <v>335</v>
      </c>
      <c r="M1348" s="28"/>
      <c r="N1348" s="28"/>
      <c r="O1348" s="28"/>
    </row>
    <row r="1349" spans="1:15">
      <c r="A1349" t="s">
        <v>404</v>
      </c>
      <c r="B1349" s="26" t="s">
        <v>407</v>
      </c>
      <c r="C1349" s="26" t="s">
        <v>78</v>
      </c>
      <c r="D1349" s="26" t="s">
        <v>79</v>
      </c>
      <c r="E1349" s="27" t="s">
        <v>80</v>
      </c>
      <c r="F1349" s="27" t="s">
        <v>81</v>
      </c>
      <c r="G1349" s="27" t="s">
        <v>160</v>
      </c>
      <c r="H1349" s="27" t="s">
        <v>161</v>
      </c>
      <c r="I1349" s="27" t="s">
        <v>195</v>
      </c>
      <c r="J1349" s="27" t="s">
        <v>196</v>
      </c>
      <c r="K1349" s="27" t="s">
        <v>334</v>
      </c>
      <c r="L1349" s="27" t="s">
        <v>335</v>
      </c>
      <c r="M1349" s="28"/>
      <c r="N1349" s="28"/>
      <c r="O1349" s="28"/>
    </row>
    <row r="1350" spans="1:15">
      <c r="A1350" t="s">
        <v>404</v>
      </c>
      <c r="B1350" s="26" t="s">
        <v>407</v>
      </c>
      <c r="C1350" s="26" t="s">
        <v>78</v>
      </c>
      <c r="D1350" s="26" t="s">
        <v>79</v>
      </c>
      <c r="E1350" s="27" t="s">
        <v>80</v>
      </c>
      <c r="F1350" s="27" t="s">
        <v>81</v>
      </c>
      <c r="G1350" s="27" t="s">
        <v>160</v>
      </c>
      <c r="H1350" s="27" t="s">
        <v>161</v>
      </c>
      <c r="I1350" s="27" t="s">
        <v>223</v>
      </c>
      <c r="J1350" s="27" t="s">
        <v>224</v>
      </c>
      <c r="K1350" s="27" t="s">
        <v>334</v>
      </c>
      <c r="L1350" s="27" t="s">
        <v>335</v>
      </c>
      <c r="M1350" s="28"/>
      <c r="N1350" s="28"/>
      <c r="O1350" s="28"/>
    </row>
    <row r="1351" spans="1:15">
      <c r="A1351" t="s">
        <v>404</v>
      </c>
      <c r="B1351" s="26" t="s">
        <v>407</v>
      </c>
      <c r="C1351" s="26" t="s">
        <v>78</v>
      </c>
      <c r="D1351" s="26" t="s">
        <v>79</v>
      </c>
      <c r="E1351" s="27" t="s">
        <v>80</v>
      </c>
      <c r="F1351" s="27" t="s">
        <v>81</v>
      </c>
      <c r="G1351" s="27" t="s">
        <v>160</v>
      </c>
      <c r="H1351" s="27" t="s">
        <v>161</v>
      </c>
      <c r="I1351" s="27" t="s">
        <v>221</v>
      </c>
      <c r="J1351" s="27" t="s">
        <v>222</v>
      </c>
      <c r="K1351" s="27" t="s">
        <v>334</v>
      </c>
      <c r="L1351" s="27" t="s">
        <v>335</v>
      </c>
      <c r="M1351" s="28"/>
      <c r="N1351" s="28"/>
      <c r="O1351" s="28"/>
    </row>
    <row r="1352" spans="1:15">
      <c r="A1352" t="s">
        <v>404</v>
      </c>
      <c r="B1352" s="26" t="s">
        <v>407</v>
      </c>
      <c r="C1352" s="26" t="s">
        <v>78</v>
      </c>
      <c r="D1352" s="26" t="s">
        <v>79</v>
      </c>
      <c r="E1352" s="27" t="s">
        <v>80</v>
      </c>
      <c r="F1352" s="27" t="s">
        <v>81</v>
      </c>
      <c r="G1352" s="27" t="s">
        <v>170</v>
      </c>
      <c r="H1352" s="27" t="s">
        <v>171</v>
      </c>
      <c r="I1352" s="27" t="s">
        <v>84</v>
      </c>
      <c r="J1352" s="27" t="s">
        <v>85</v>
      </c>
      <c r="K1352" s="27" t="s">
        <v>334</v>
      </c>
      <c r="L1352" s="27" t="s">
        <v>335</v>
      </c>
      <c r="M1352" s="28"/>
      <c r="N1352" s="28"/>
      <c r="O1352" s="28"/>
    </row>
    <row r="1353" spans="1:15">
      <c r="A1353" t="s">
        <v>404</v>
      </c>
      <c r="B1353" s="26" t="s">
        <v>407</v>
      </c>
      <c r="C1353" s="26" t="s">
        <v>78</v>
      </c>
      <c r="D1353" s="26" t="s">
        <v>79</v>
      </c>
      <c r="E1353" s="27" t="s">
        <v>80</v>
      </c>
      <c r="F1353" s="27" t="s">
        <v>81</v>
      </c>
      <c r="G1353" s="27" t="s">
        <v>170</v>
      </c>
      <c r="H1353" s="27" t="s">
        <v>171</v>
      </c>
      <c r="I1353" s="27" t="s">
        <v>271</v>
      </c>
      <c r="J1353" s="27" t="s">
        <v>272</v>
      </c>
      <c r="K1353" s="27" t="s">
        <v>334</v>
      </c>
      <c r="L1353" s="27" t="s">
        <v>335</v>
      </c>
      <c r="M1353" s="28"/>
      <c r="N1353" s="28"/>
      <c r="O1353" s="28"/>
    </row>
    <row r="1354" spans="1:15">
      <c r="A1354" t="s">
        <v>404</v>
      </c>
      <c r="B1354" s="26" t="s">
        <v>407</v>
      </c>
      <c r="C1354" s="26" t="s">
        <v>78</v>
      </c>
      <c r="D1354" s="26" t="s">
        <v>79</v>
      </c>
      <c r="E1354" s="27" t="s">
        <v>80</v>
      </c>
      <c r="F1354" s="27" t="s">
        <v>81</v>
      </c>
      <c r="G1354" s="27" t="s">
        <v>170</v>
      </c>
      <c r="H1354" s="27" t="s">
        <v>171</v>
      </c>
      <c r="I1354" s="27" t="s">
        <v>88</v>
      </c>
      <c r="J1354" s="27" t="s">
        <v>89</v>
      </c>
      <c r="K1354" s="27" t="s">
        <v>334</v>
      </c>
      <c r="L1354" s="27" t="s">
        <v>335</v>
      </c>
      <c r="M1354" s="28"/>
      <c r="N1354" s="28"/>
      <c r="O1354" s="28"/>
    </row>
    <row r="1355" spans="1:15">
      <c r="A1355" t="s">
        <v>404</v>
      </c>
      <c r="B1355" s="26" t="s">
        <v>407</v>
      </c>
      <c r="C1355" s="26" t="s">
        <v>78</v>
      </c>
      <c r="D1355" s="26" t="s">
        <v>79</v>
      </c>
      <c r="E1355" s="27" t="s">
        <v>80</v>
      </c>
      <c r="F1355" s="27" t="s">
        <v>81</v>
      </c>
      <c r="G1355" s="27" t="s">
        <v>170</v>
      </c>
      <c r="H1355" s="27" t="s">
        <v>171</v>
      </c>
      <c r="I1355" s="27" t="s">
        <v>124</v>
      </c>
      <c r="J1355" s="27" t="s">
        <v>125</v>
      </c>
      <c r="K1355" s="27" t="s">
        <v>334</v>
      </c>
      <c r="L1355" s="27" t="s">
        <v>335</v>
      </c>
      <c r="M1355" s="28"/>
      <c r="N1355" s="28"/>
      <c r="O1355" s="28"/>
    </row>
    <row r="1356" spans="1:15">
      <c r="A1356" t="s">
        <v>404</v>
      </c>
      <c r="B1356" s="26" t="s">
        <v>407</v>
      </c>
      <c r="C1356" s="26" t="s">
        <v>78</v>
      </c>
      <c r="D1356" s="26" t="s">
        <v>79</v>
      </c>
      <c r="E1356" s="27" t="s">
        <v>80</v>
      </c>
      <c r="F1356" s="27" t="s">
        <v>81</v>
      </c>
      <c r="G1356" s="27" t="s">
        <v>170</v>
      </c>
      <c r="H1356" s="27" t="s">
        <v>171</v>
      </c>
      <c r="I1356" s="27" t="s">
        <v>90</v>
      </c>
      <c r="J1356" s="27" t="s">
        <v>91</v>
      </c>
      <c r="K1356" s="27" t="s">
        <v>334</v>
      </c>
      <c r="L1356" s="27" t="s">
        <v>335</v>
      </c>
      <c r="M1356" s="28"/>
      <c r="N1356" s="28"/>
      <c r="O1356" s="28"/>
    </row>
    <row r="1357" spans="1:15">
      <c r="A1357" t="s">
        <v>404</v>
      </c>
      <c r="B1357" s="26" t="s">
        <v>407</v>
      </c>
      <c r="C1357" s="26" t="s">
        <v>78</v>
      </c>
      <c r="D1357" s="26" t="s">
        <v>79</v>
      </c>
      <c r="E1357" s="27" t="s">
        <v>80</v>
      </c>
      <c r="F1357" s="27" t="s">
        <v>81</v>
      </c>
      <c r="G1357" s="27" t="s">
        <v>170</v>
      </c>
      <c r="H1357" s="27" t="s">
        <v>171</v>
      </c>
      <c r="I1357" s="27" t="s">
        <v>92</v>
      </c>
      <c r="J1357" s="27" t="s">
        <v>93</v>
      </c>
      <c r="K1357" s="27" t="s">
        <v>334</v>
      </c>
      <c r="L1357" s="27" t="s">
        <v>335</v>
      </c>
      <c r="M1357" s="28"/>
      <c r="N1357" s="28"/>
      <c r="O1357" s="28"/>
    </row>
    <row r="1358" spans="1:15">
      <c r="A1358" t="s">
        <v>404</v>
      </c>
      <c r="B1358" s="26" t="s">
        <v>407</v>
      </c>
      <c r="C1358" s="26" t="s">
        <v>78</v>
      </c>
      <c r="D1358" s="26" t="s">
        <v>79</v>
      </c>
      <c r="E1358" s="27" t="s">
        <v>80</v>
      </c>
      <c r="F1358" s="27" t="s">
        <v>81</v>
      </c>
      <c r="G1358" s="27" t="s">
        <v>170</v>
      </c>
      <c r="H1358" s="27" t="s">
        <v>171</v>
      </c>
      <c r="I1358" s="27" t="s">
        <v>134</v>
      </c>
      <c r="J1358" s="27" t="s">
        <v>135</v>
      </c>
      <c r="K1358" s="27" t="s">
        <v>334</v>
      </c>
      <c r="L1358" s="27" t="s">
        <v>335</v>
      </c>
      <c r="M1358" s="28"/>
      <c r="N1358" s="28"/>
      <c r="O1358" s="28"/>
    </row>
    <row r="1359" spans="1:15">
      <c r="A1359" t="s">
        <v>404</v>
      </c>
      <c r="B1359" s="26" t="s">
        <v>407</v>
      </c>
      <c r="C1359" s="26" t="s">
        <v>78</v>
      </c>
      <c r="D1359" s="26" t="s">
        <v>79</v>
      </c>
      <c r="E1359" s="27" t="s">
        <v>80</v>
      </c>
      <c r="F1359" s="27" t="s">
        <v>81</v>
      </c>
      <c r="G1359" s="27" t="s">
        <v>170</v>
      </c>
      <c r="H1359" s="27" t="s">
        <v>171</v>
      </c>
      <c r="I1359" s="27" t="s">
        <v>94</v>
      </c>
      <c r="J1359" s="27" t="s">
        <v>95</v>
      </c>
      <c r="K1359" s="27" t="s">
        <v>334</v>
      </c>
      <c r="L1359" s="27" t="s">
        <v>335</v>
      </c>
      <c r="M1359" s="28"/>
      <c r="N1359" s="28"/>
      <c r="O1359" s="28"/>
    </row>
    <row r="1360" spans="1:15">
      <c r="A1360" t="s">
        <v>404</v>
      </c>
      <c r="B1360" s="26" t="s">
        <v>407</v>
      </c>
      <c r="C1360" s="26" t="s">
        <v>78</v>
      </c>
      <c r="D1360" s="26" t="s">
        <v>79</v>
      </c>
      <c r="E1360" s="27" t="s">
        <v>80</v>
      </c>
      <c r="F1360" s="27" t="s">
        <v>81</v>
      </c>
      <c r="G1360" s="27" t="s">
        <v>170</v>
      </c>
      <c r="H1360" s="27" t="s">
        <v>171</v>
      </c>
      <c r="I1360" s="27" t="s">
        <v>172</v>
      </c>
      <c r="J1360" s="27" t="s">
        <v>173</v>
      </c>
      <c r="K1360" s="27" t="s">
        <v>334</v>
      </c>
      <c r="L1360" s="27" t="s">
        <v>335</v>
      </c>
      <c r="M1360" s="28"/>
      <c r="N1360" s="28"/>
      <c r="O1360" s="28"/>
    </row>
    <row r="1361" spans="1:15">
      <c r="A1361" t="s">
        <v>404</v>
      </c>
      <c r="B1361" s="26" t="s">
        <v>407</v>
      </c>
      <c r="C1361" s="26" t="s">
        <v>78</v>
      </c>
      <c r="D1361" s="26" t="s">
        <v>79</v>
      </c>
      <c r="E1361" s="27" t="s">
        <v>80</v>
      </c>
      <c r="F1361" s="27" t="s">
        <v>81</v>
      </c>
      <c r="G1361" s="27" t="s">
        <v>170</v>
      </c>
      <c r="H1361" s="27" t="s">
        <v>171</v>
      </c>
      <c r="I1361" s="27" t="s">
        <v>233</v>
      </c>
      <c r="J1361" s="27" t="s">
        <v>234</v>
      </c>
      <c r="K1361" s="27" t="s">
        <v>334</v>
      </c>
      <c r="L1361" s="27" t="s">
        <v>335</v>
      </c>
      <c r="M1361" s="28"/>
      <c r="N1361" s="28"/>
      <c r="O1361" s="28"/>
    </row>
    <row r="1362" spans="1:15">
      <c r="A1362" t="s">
        <v>404</v>
      </c>
      <c r="B1362" s="26" t="s">
        <v>407</v>
      </c>
      <c r="C1362" s="26" t="s">
        <v>78</v>
      </c>
      <c r="D1362" s="26" t="s">
        <v>79</v>
      </c>
      <c r="E1362" s="27" t="s">
        <v>80</v>
      </c>
      <c r="F1362" s="27" t="s">
        <v>81</v>
      </c>
      <c r="G1362" s="27" t="s">
        <v>170</v>
      </c>
      <c r="H1362" s="27" t="s">
        <v>171</v>
      </c>
      <c r="I1362" s="27" t="s">
        <v>136</v>
      </c>
      <c r="J1362" s="27" t="s">
        <v>137</v>
      </c>
      <c r="K1362" s="27" t="s">
        <v>334</v>
      </c>
      <c r="L1362" s="27" t="s">
        <v>335</v>
      </c>
      <c r="M1362" s="28"/>
      <c r="N1362" s="28"/>
      <c r="O1362" s="28"/>
    </row>
    <row r="1363" spans="1:15">
      <c r="A1363" t="s">
        <v>404</v>
      </c>
      <c r="B1363" s="26" t="s">
        <v>407</v>
      </c>
      <c r="C1363" s="26" t="s">
        <v>78</v>
      </c>
      <c r="D1363" s="26" t="s">
        <v>79</v>
      </c>
      <c r="E1363" s="27" t="s">
        <v>80</v>
      </c>
      <c r="F1363" s="27" t="s">
        <v>81</v>
      </c>
      <c r="G1363" s="27" t="s">
        <v>170</v>
      </c>
      <c r="H1363" s="27" t="s">
        <v>171</v>
      </c>
      <c r="I1363" s="27" t="s">
        <v>178</v>
      </c>
      <c r="J1363" s="27" t="s">
        <v>179</v>
      </c>
      <c r="K1363" s="27" t="s">
        <v>334</v>
      </c>
      <c r="L1363" s="27" t="s">
        <v>335</v>
      </c>
      <c r="M1363" s="28"/>
      <c r="N1363" s="28"/>
      <c r="O1363" s="28"/>
    </row>
    <row r="1364" spans="1:15">
      <c r="A1364" t="s">
        <v>404</v>
      </c>
      <c r="B1364" s="26" t="s">
        <v>407</v>
      </c>
      <c r="C1364" s="26" t="s">
        <v>78</v>
      </c>
      <c r="D1364" s="26" t="s">
        <v>79</v>
      </c>
      <c r="E1364" s="27" t="s">
        <v>80</v>
      </c>
      <c r="F1364" s="27" t="s">
        <v>81</v>
      </c>
      <c r="G1364" s="27" t="s">
        <v>170</v>
      </c>
      <c r="H1364" s="27" t="s">
        <v>171</v>
      </c>
      <c r="I1364" s="27" t="s">
        <v>154</v>
      </c>
      <c r="J1364" s="27" t="s">
        <v>155</v>
      </c>
      <c r="K1364" s="27" t="s">
        <v>334</v>
      </c>
      <c r="L1364" s="27" t="s">
        <v>335</v>
      </c>
      <c r="M1364" s="28"/>
      <c r="N1364" s="28"/>
      <c r="O1364" s="28"/>
    </row>
    <row r="1365" spans="1:15">
      <c r="A1365" t="s">
        <v>404</v>
      </c>
      <c r="B1365" s="26" t="s">
        <v>407</v>
      </c>
      <c r="C1365" s="26" t="s">
        <v>78</v>
      </c>
      <c r="D1365" s="26" t="s">
        <v>79</v>
      </c>
      <c r="E1365" s="27" t="s">
        <v>80</v>
      </c>
      <c r="F1365" s="27" t="s">
        <v>81</v>
      </c>
      <c r="G1365" s="27" t="s">
        <v>170</v>
      </c>
      <c r="H1365" s="27" t="s">
        <v>171</v>
      </c>
      <c r="I1365" s="27" t="s">
        <v>164</v>
      </c>
      <c r="J1365" s="27" t="s">
        <v>165</v>
      </c>
      <c r="K1365" s="27" t="s">
        <v>334</v>
      </c>
      <c r="L1365" s="27" t="s">
        <v>335</v>
      </c>
      <c r="M1365" s="28"/>
      <c r="N1365" s="28"/>
      <c r="O1365" s="28"/>
    </row>
    <row r="1366" spans="1:15">
      <c r="A1366" t="s">
        <v>404</v>
      </c>
      <c r="B1366" s="26" t="s">
        <v>407</v>
      </c>
      <c r="C1366" s="26" t="s">
        <v>78</v>
      </c>
      <c r="D1366" s="26" t="s">
        <v>79</v>
      </c>
      <c r="E1366" s="27" t="s">
        <v>80</v>
      </c>
      <c r="F1366" s="27" t="s">
        <v>81</v>
      </c>
      <c r="G1366" s="27" t="s">
        <v>170</v>
      </c>
      <c r="H1366" s="27" t="s">
        <v>171</v>
      </c>
      <c r="I1366" s="27" t="s">
        <v>180</v>
      </c>
      <c r="J1366" s="27" t="s">
        <v>181</v>
      </c>
      <c r="K1366" s="27" t="s">
        <v>334</v>
      </c>
      <c r="L1366" s="27" t="s">
        <v>335</v>
      </c>
      <c r="M1366" s="28"/>
      <c r="N1366" s="28"/>
      <c r="O1366" s="28"/>
    </row>
    <row r="1367" spans="1:15">
      <c r="A1367" t="s">
        <v>404</v>
      </c>
      <c r="B1367" s="26" t="s">
        <v>407</v>
      </c>
      <c r="C1367" s="26" t="s">
        <v>78</v>
      </c>
      <c r="D1367" s="26" t="s">
        <v>79</v>
      </c>
      <c r="E1367" s="27" t="s">
        <v>80</v>
      </c>
      <c r="F1367" s="27" t="s">
        <v>81</v>
      </c>
      <c r="G1367" s="27" t="s">
        <v>170</v>
      </c>
      <c r="H1367" s="27" t="s">
        <v>171</v>
      </c>
      <c r="I1367" s="27" t="s">
        <v>215</v>
      </c>
      <c r="J1367" s="27" t="s">
        <v>216</v>
      </c>
      <c r="K1367" s="27" t="s">
        <v>334</v>
      </c>
      <c r="L1367" s="27" t="s">
        <v>335</v>
      </c>
      <c r="M1367" s="28"/>
      <c r="N1367" s="28"/>
      <c r="O1367" s="28"/>
    </row>
    <row r="1368" spans="1:15">
      <c r="A1368" t="s">
        <v>404</v>
      </c>
      <c r="B1368" s="26" t="s">
        <v>407</v>
      </c>
      <c r="C1368" s="26" t="s">
        <v>78</v>
      </c>
      <c r="D1368" s="26" t="s">
        <v>79</v>
      </c>
      <c r="E1368" s="27" t="s">
        <v>80</v>
      </c>
      <c r="F1368" s="27" t="s">
        <v>81</v>
      </c>
      <c r="G1368" s="27" t="s">
        <v>170</v>
      </c>
      <c r="H1368" s="27" t="s">
        <v>171</v>
      </c>
      <c r="I1368" s="27" t="s">
        <v>182</v>
      </c>
      <c r="J1368" s="27" t="s">
        <v>183</v>
      </c>
      <c r="K1368" s="27" t="s">
        <v>334</v>
      </c>
      <c r="L1368" s="27" t="s">
        <v>335</v>
      </c>
      <c r="M1368" s="28"/>
      <c r="N1368" s="28"/>
      <c r="O1368" s="28"/>
    </row>
    <row r="1369" spans="1:15">
      <c r="A1369" t="s">
        <v>404</v>
      </c>
      <c r="B1369" s="26" t="s">
        <v>407</v>
      </c>
      <c r="C1369" s="26" t="s">
        <v>78</v>
      </c>
      <c r="D1369" s="26" t="s">
        <v>79</v>
      </c>
      <c r="E1369" s="27" t="s">
        <v>80</v>
      </c>
      <c r="F1369" s="27" t="s">
        <v>81</v>
      </c>
      <c r="G1369" s="27" t="s">
        <v>170</v>
      </c>
      <c r="H1369" s="27" t="s">
        <v>171</v>
      </c>
      <c r="I1369" s="27" t="s">
        <v>156</v>
      </c>
      <c r="J1369" s="27" t="s">
        <v>157</v>
      </c>
      <c r="K1369" s="27" t="s">
        <v>334</v>
      </c>
      <c r="L1369" s="27" t="s">
        <v>335</v>
      </c>
      <c r="M1369" s="28"/>
      <c r="N1369" s="28"/>
      <c r="O1369" s="28"/>
    </row>
    <row r="1370" spans="1:15">
      <c r="A1370" t="s">
        <v>404</v>
      </c>
      <c r="B1370" s="26" t="s">
        <v>407</v>
      </c>
      <c r="C1370" s="26" t="s">
        <v>78</v>
      </c>
      <c r="D1370" s="26" t="s">
        <v>79</v>
      </c>
      <c r="E1370" s="27" t="s">
        <v>80</v>
      </c>
      <c r="F1370" s="27" t="s">
        <v>81</v>
      </c>
      <c r="G1370" s="27" t="s">
        <v>170</v>
      </c>
      <c r="H1370" s="27" t="s">
        <v>171</v>
      </c>
      <c r="I1370" s="27" t="s">
        <v>132</v>
      </c>
      <c r="J1370" s="27" t="s">
        <v>133</v>
      </c>
      <c r="K1370" s="27" t="s">
        <v>334</v>
      </c>
      <c r="L1370" s="27" t="s">
        <v>335</v>
      </c>
      <c r="M1370" s="28"/>
      <c r="N1370" s="28"/>
      <c r="O1370" s="28"/>
    </row>
    <row r="1371" spans="1:15">
      <c r="A1371" t="s">
        <v>404</v>
      </c>
      <c r="B1371" s="26" t="s">
        <v>407</v>
      </c>
      <c r="C1371" s="26" t="s">
        <v>78</v>
      </c>
      <c r="D1371" s="26" t="s">
        <v>79</v>
      </c>
      <c r="E1371" s="27" t="s">
        <v>80</v>
      </c>
      <c r="F1371" s="27" t="s">
        <v>81</v>
      </c>
      <c r="G1371" s="27" t="s">
        <v>170</v>
      </c>
      <c r="H1371" s="27" t="s">
        <v>171</v>
      </c>
      <c r="I1371" s="27" t="s">
        <v>158</v>
      </c>
      <c r="J1371" s="27" t="s">
        <v>159</v>
      </c>
      <c r="K1371" s="27" t="s">
        <v>334</v>
      </c>
      <c r="L1371" s="27" t="s">
        <v>335</v>
      </c>
      <c r="M1371" s="28"/>
      <c r="N1371" s="28"/>
      <c r="O1371" s="28"/>
    </row>
    <row r="1372" spans="1:15">
      <c r="A1372" t="s">
        <v>404</v>
      </c>
      <c r="B1372" s="26" t="s">
        <v>407</v>
      </c>
      <c r="C1372" s="26" t="s">
        <v>78</v>
      </c>
      <c r="D1372" s="26" t="s">
        <v>79</v>
      </c>
      <c r="E1372" s="27" t="s">
        <v>80</v>
      </c>
      <c r="F1372" s="27" t="s">
        <v>81</v>
      </c>
      <c r="G1372" s="27" t="s">
        <v>170</v>
      </c>
      <c r="H1372" s="27" t="s">
        <v>171</v>
      </c>
      <c r="I1372" s="27" t="s">
        <v>199</v>
      </c>
      <c r="J1372" s="27" t="s">
        <v>200</v>
      </c>
      <c r="K1372" s="27" t="s">
        <v>334</v>
      </c>
      <c r="L1372" s="27" t="s">
        <v>335</v>
      </c>
      <c r="M1372" s="28"/>
      <c r="N1372" s="28"/>
      <c r="O1372" s="28"/>
    </row>
    <row r="1373" spans="1:15">
      <c r="A1373" t="s">
        <v>404</v>
      </c>
      <c r="B1373" s="26" t="s">
        <v>407</v>
      </c>
      <c r="C1373" s="26" t="s">
        <v>78</v>
      </c>
      <c r="D1373" s="26" t="s">
        <v>79</v>
      </c>
      <c r="E1373" s="27" t="s">
        <v>80</v>
      </c>
      <c r="F1373" s="27" t="s">
        <v>81</v>
      </c>
      <c r="G1373" s="27" t="s">
        <v>170</v>
      </c>
      <c r="H1373" s="27" t="s">
        <v>171</v>
      </c>
      <c r="I1373" s="27" t="s">
        <v>96</v>
      </c>
      <c r="J1373" s="27" t="s">
        <v>97</v>
      </c>
      <c r="K1373" s="27" t="s">
        <v>334</v>
      </c>
      <c r="L1373" s="27" t="s">
        <v>335</v>
      </c>
      <c r="M1373" s="28"/>
      <c r="N1373" s="28"/>
      <c r="O1373" s="28"/>
    </row>
    <row r="1374" spans="1:15">
      <c r="A1374" t="s">
        <v>404</v>
      </c>
      <c r="B1374" s="26" t="s">
        <v>407</v>
      </c>
      <c r="C1374" s="26" t="s">
        <v>78</v>
      </c>
      <c r="D1374" s="26" t="s">
        <v>79</v>
      </c>
      <c r="E1374" s="27" t="s">
        <v>80</v>
      </c>
      <c r="F1374" s="27" t="s">
        <v>81</v>
      </c>
      <c r="G1374" s="27" t="s">
        <v>170</v>
      </c>
      <c r="H1374" s="27" t="s">
        <v>171</v>
      </c>
      <c r="I1374" s="27" t="s">
        <v>116</v>
      </c>
      <c r="J1374" s="27" t="s">
        <v>117</v>
      </c>
      <c r="K1374" s="27" t="s">
        <v>334</v>
      </c>
      <c r="L1374" s="27" t="s">
        <v>335</v>
      </c>
      <c r="M1374" s="28"/>
      <c r="N1374" s="28"/>
      <c r="O1374" s="28"/>
    </row>
    <row r="1375" spans="1:15">
      <c r="A1375" t="s">
        <v>404</v>
      </c>
      <c r="B1375" s="26" t="s">
        <v>407</v>
      </c>
      <c r="C1375" s="26" t="s">
        <v>78</v>
      </c>
      <c r="D1375" s="26" t="s">
        <v>79</v>
      </c>
      <c r="E1375" s="27" t="s">
        <v>80</v>
      </c>
      <c r="F1375" s="27" t="s">
        <v>81</v>
      </c>
      <c r="G1375" s="27" t="s">
        <v>170</v>
      </c>
      <c r="H1375" s="27" t="s">
        <v>171</v>
      </c>
      <c r="I1375" s="27" t="s">
        <v>184</v>
      </c>
      <c r="J1375" s="27" t="s">
        <v>185</v>
      </c>
      <c r="K1375" s="27" t="s">
        <v>334</v>
      </c>
      <c r="L1375" s="27" t="s">
        <v>335</v>
      </c>
      <c r="M1375" s="28"/>
      <c r="N1375" s="28"/>
      <c r="O1375" s="28"/>
    </row>
    <row r="1376" spans="1:15">
      <c r="A1376" t="s">
        <v>404</v>
      </c>
      <c r="B1376" s="26" t="s">
        <v>407</v>
      </c>
      <c r="C1376" s="26" t="s">
        <v>78</v>
      </c>
      <c r="D1376" s="26" t="s">
        <v>79</v>
      </c>
      <c r="E1376" s="27" t="s">
        <v>80</v>
      </c>
      <c r="F1376" s="27" t="s">
        <v>81</v>
      </c>
      <c r="G1376" s="27" t="s">
        <v>170</v>
      </c>
      <c r="H1376" s="27" t="s">
        <v>171</v>
      </c>
      <c r="I1376" s="27" t="s">
        <v>144</v>
      </c>
      <c r="J1376" s="27" t="s">
        <v>145</v>
      </c>
      <c r="K1376" s="27" t="s">
        <v>334</v>
      </c>
      <c r="L1376" s="27" t="s">
        <v>335</v>
      </c>
      <c r="M1376" s="28"/>
      <c r="N1376" s="28"/>
      <c r="O1376" s="28"/>
    </row>
    <row r="1377" spans="1:15">
      <c r="A1377" t="s">
        <v>404</v>
      </c>
      <c r="B1377" s="26" t="s">
        <v>407</v>
      </c>
      <c r="C1377" s="26" t="s">
        <v>78</v>
      </c>
      <c r="D1377" s="26" t="s">
        <v>79</v>
      </c>
      <c r="E1377" s="27" t="s">
        <v>80</v>
      </c>
      <c r="F1377" s="27" t="s">
        <v>81</v>
      </c>
      <c r="G1377" s="27" t="s">
        <v>170</v>
      </c>
      <c r="H1377" s="27" t="s">
        <v>171</v>
      </c>
      <c r="I1377" s="27" t="s">
        <v>138</v>
      </c>
      <c r="J1377" s="27" t="s">
        <v>139</v>
      </c>
      <c r="K1377" s="27" t="s">
        <v>334</v>
      </c>
      <c r="L1377" s="27" t="s">
        <v>335</v>
      </c>
      <c r="M1377" s="28"/>
      <c r="N1377" s="28"/>
      <c r="O1377" s="28"/>
    </row>
    <row r="1378" spans="1:15">
      <c r="A1378" t="s">
        <v>404</v>
      </c>
      <c r="B1378" s="26" t="s">
        <v>407</v>
      </c>
      <c r="C1378" s="26" t="s">
        <v>78</v>
      </c>
      <c r="D1378" s="26" t="s">
        <v>79</v>
      </c>
      <c r="E1378" s="27" t="s">
        <v>80</v>
      </c>
      <c r="F1378" s="27" t="s">
        <v>81</v>
      </c>
      <c r="G1378" s="27" t="s">
        <v>170</v>
      </c>
      <c r="H1378" s="27" t="s">
        <v>171</v>
      </c>
      <c r="I1378" s="27" t="s">
        <v>140</v>
      </c>
      <c r="J1378" s="27" t="s">
        <v>141</v>
      </c>
      <c r="K1378" s="27" t="s">
        <v>334</v>
      </c>
      <c r="L1378" s="27" t="s">
        <v>335</v>
      </c>
      <c r="M1378" s="28"/>
      <c r="N1378" s="28"/>
      <c r="O1378" s="28"/>
    </row>
    <row r="1379" spans="1:15">
      <c r="A1379" t="s">
        <v>404</v>
      </c>
      <c r="B1379" s="26" t="s">
        <v>407</v>
      </c>
      <c r="C1379" s="26" t="s">
        <v>78</v>
      </c>
      <c r="D1379" s="26" t="s">
        <v>79</v>
      </c>
      <c r="E1379" s="27" t="s">
        <v>80</v>
      </c>
      <c r="F1379" s="27" t="s">
        <v>81</v>
      </c>
      <c r="G1379" s="27" t="s">
        <v>170</v>
      </c>
      <c r="H1379" s="27" t="s">
        <v>171</v>
      </c>
      <c r="I1379" s="27" t="s">
        <v>128</v>
      </c>
      <c r="J1379" s="27" t="s">
        <v>129</v>
      </c>
      <c r="K1379" s="27" t="s">
        <v>334</v>
      </c>
      <c r="L1379" s="27" t="s">
        <v>335</v>
      </c>
      <c r="M1379" s="28"/>
      <c r="N1379" s="28"/>
      <c r="O1379" s="28"/>
    </row>
    <row r="1380" spans="1:15">
      <c r="A1380" t="s">
        <v>404</v>
      </c>
      <c r="B1380" s="26" t="s">
        <v>407</v>
      </c>
      <c r="C1380" s="26" t="s">
        <v>78</v>
      </c>
      <c r="D1380" s="26" t="s">
        <v>79</v>
      </c>
      <c r="E1380" s="27" t="s">
        <v>80</v>
      </c>
      <c r="F1380" s="27" t="s">
        <v>81</v>
      </c>
      <c r="G1380" s="27" t="s">
        <v>170</v>
      </c>
      <c r="H1380" s="27" t="s">
        <v>171</v>
      </c>
      <c r="I1380" s="27" t="s">
        <v>146</v>
      </c>
      <c r="J1380" s="27" t="s">
        <v>147</v>
      </c>
      <c r="K1380" s="27" t="s">
        <v>334</v>
      </c>
      <c r="L1380" s="27" t="s">
        <v>335</v>
      </c>
      <c r="M1380" s="28"/>
      <c r="N1380" s="28"/>
      <c r="O1380" s="28"/>
    </row>
    <row r="1381" spans="1:15">
      <c r="A1381" t="s">
        <v>404</v>
      </c>
      <c r="B1381" s="26" t="s">
        <v>407</v>
      </c>
      <c r="C1381" s="26" t="s">
        <v>78</v>
      </c>
      <c r="D1381" s="26" t="s">
        <v>79</v>
      </c>
      <c r="E1381" s="27" t="s">
        <v>80</v>
      </c>
      <c r="F1381" s="27" t="s">
        <v>81</v>
      </c>
      <c r="G1381" s="27" t="s">
        <v>170</v>
      </c>
      <c r="H1381" s="27" t="s">
        <v>171</v>
      </c>
      <c r="I1381" s="27" t="s">
        <v>148</v>
      </c>
      <c r="J1381" s="27" t="s">
        <v>149</v>
      </c>
      <c r="K1381" s="27" t="s">
        <v>334</v>
      </c>
      <c r="L1381" s="27" t="s">
        <v>335</v>
      </c>
      <c r="M1381" s="28"/>
      <c r="N1381" s="28"/>
      <c r="O1381" s="28"/>
    </row>
    <row r="1382" spans="1:15">
      <c r="A1382" t="s">
        <v>404</v>
      </c>
      <c r="B1382" s="26" t="s">
        <v>407</v>
      </c>
      <c r="C1382" s="26" t="s">
        <v>78</v>
      </c>
      <c r="D1382" s="26" t="s">
        <v>79</v>
      </c>
      <c r="E1382" s="27" t="s">
        <v>80</v>
      </c>
      <c r="F1382" s="27" t="s">
        <v>81</v>
      </c>
      <c r="G1382" s="27" t="s">
        <v>170</v>
      </c>
      <c r="H1382" s="27" t="s">
        <v>171</v>
      </c>
      <c r="I1382" s="27" t="s">
        <v>98</v>
      </c>
      <c r="J1382" s="27" t="s">
        <v>99</v>
      </c>
      <c r="K1382" s="27" t="s">
        <v>334</v>
      </c>
      <c r="L1382" s="27" t="s">
        <v>335</v>
      </c>
      <c r="M1382" s="28"/>
      <c r="N1382" s="28"/>
      <c r="O1382" s="28"/>
    </row>
    <row r="1383" spans="1:15">
      <c r="A1383" t="s">
        <v>404</v>
      </c>
      <c r="B1383" s="26" t="s">
        <v>407</v>
      </c>
      <c r="C1383" s="26" t="s">
        <v>78</v>
      </c>
      <c r="D1383" s="26" t="s">
        <v>79</v>
      </c>
      <c r="E1383" s="27" t="s">
        <v>80</v>
      </c>
      <c r="F1383" s="27" t="s">
        <v>81</v>
      </c>
      <c r="G1383" s="27" t="s">
        <v>170</v>
      </c>
      <c r="H1383" s="27" t="s">
        <v>171</v>
      </c>
      <c r="I1383" s="27" t="s">
        <v>275</v>
      </c>
      <c r="J1383" s="27" t="s">
        <v>276</v>
      </c>
      <c r="K1383" s="27" t="s">
        <v>334</v>
      </c>
      <c r="L1383" s="27" t="s">
        <v>335</v>
      </c>
      <c r="M1383" s="28"/>
      <c r="N1383" s="28"/>
      <c r="O1383" s="28"/>
    </row>
    <row r="1384" spans="1:15">
      <c r="A1384" t="s">
        <v>404</v>
      </c>
      <c r="B1384" s="26" t="s">
        <v>407</v>
      </c>
      <c r="C1384" s="26" t="s">
        <v>78</v>
      </c>
      <c r="D1384" s="26" t="s">
        <v>79</v>
      </c>
      <c r="E1384" s="27" t="s">
        <v>80</v>
      </c>
      <c r="F1384" s="27" t="s">
        <v>81</v>
      </c>
      <c r="G1384" s="27" t="s">
        <v>170</v>
      </c>
      <c r="H1384" s="27" t="s">
        <v>171</v>
      </c>
      <c r="I1384" s="27" t="s">
        <v>104</v>
      </c>
      <c r="J1384" s="27" t="s">
        <v>105</v>
      </c>
      <c r="K1384" s="27" t="s">
        <v>334</v>
      </c>
      <c r="L1384" s="27" t="s">
        <v>335</v>
      </c>
      <c r="M1384" s="28"/>
      <c r="N1384" s="28"/>
      <c r="O1384" s="28"/>
    </row>
    <row r="1385" spans="1:15">
      <c r="A1385" t="s">
        <v>404</v>
      </c>
      <c r="B1385" s="26" t="s">
        <v>407</v>
      </c>
      <c r="C1385" s="26" t="s">
        <v>78</v>
      </c>
      <c r="D1385" s="26" t="s">
        <v>79</v>
      </c>
      <c r="E1385" s="27" t="s">
        <v>80</v>
      </c>
      <c r="F1385" s="27" t="s">
        <v>81</v>
      </c>
      <c r="G1385" s="27" t="s">
        <v>170</v>
      </c>
      <c r="H1385" s="27" t="s">
        <v>171</v>
      </c>
      <c r="I1385" s="27" t="s">
        <v>142</v>
      </c>
      <c r="J1385" s="27" t="s">
        <v>143</v>
      </c>
      <c r="K1385" s="27" t="s">
        <v>334</v>
      </c>
      <c r="L1385" s="27" t="s">
        <v>335</v>
      </c>
      <c r="M1385" s="28"/>
      <c r="N1385" s="28"/>
      <c r="O1385" s="28"/>
    </row>
    <row r="1386" spans="1:15">
      <c r="A1386" t="s">
        <v>404</v>
      </c>
      <c r="B1386" s="26" t="s">
        <v>407</v>
      </c>
      <c r="C1386" s="26" t="s">
        <v>78</v>
      </c>
      <c r="D1386" s="26" t="s">
        <v>79</v>
      </c>
      <c r="E1386" s="27" t="s">
        <v>80</v>
      </c>
      <c r="F1386" s="27" t="s">
        <v>81</v>
      </c>
      <c r="G1386" s="27" t="s">
        <v>170</v>
      </c>
      <c r="H1386" s="27" t="s">
        <v>171</v>
      </c>
      <c r="I1386" s="27" t="s">
        <v>174</v>
      </c>
      <c r="J1386" s="27" t="s">
        <v>175</v>
      </c>
      <c r="K1386" s="27" t="s">
        <v>334</v>
      </c>
      <c r="L1386" s="27" t="s">
        <v>335</v>
      </c>
      <c r="M1386" s="28"/>
      <c r="N1386" s="28"/>
      <c r="O1386" s="28"/>
    </row>
    <row r="1387" spans="1:15">
      <c r="A1387" t="s">
        <v>404</v>
      </c>
      <c r="B1387" s="26" t="s">
        <v>407</v>
      </c>
      <c r="C1387" s="26" t="s">
        <v>78</v>
      </c>
      <c r="D1387" s="26" t="s">
        <v>79</v>
      </c>
      <c r="E1387" s="27" t="s">
        <v>80</v>
      </c>
      <c r="F1387" s="27" t="s">
        <v>81</v>
      </c>
      <c r="G1387" s="27" t="s">
        <v>170</v>
      </c>
      <c r="H1387" s="27" t="s">
        <v>171</v>
      </c>
      <c r="I1387" s="27" t="s">
        <v>253</v>
      </c>
      <c r="J1387" s="27" t="s">
        <v>254</v>
      </c>
      <c r="K1387" s="27" t="s">
        <v>334</v>
      </c>
      <c r="L1387" s="27" t="s">
        <v>335</v>
      </c>
      <c r="M1387" s="28"/>
      <c r="N1387" s="28"/>
      <c r="O1387" s="28"/>
    </row>
    <row r="1388" spans="1:15">
      <c r="A1388" t="s">
        <v>404</v>
      </c>
      <c r="B1388" s="26" t="s">
        <v>407</v>
      </c>
      <c r="C1388" s="26" t="s">
        <v>78</v>
      </c>
      <c r="D1388" s="26" t="s">
        <v>79</v>
      </c>
      <c r="E1388" s="27" t="s">
        <v>80</v>
      </c>
      <c r="F1388" s="27" t="s">
        <v>81</v>
      </c>
      <c r="G1388" s="27" t="s">
        <v>170</v>
      </c>
      <c r="H1388" s="27" t="s">
        <v>171</v>
      </c>
      <c r="I1388" s="27" t="s">
        <v>118</v>
      </c>
      <c r="J1388" s="27" t="s">
        <v>119</v>
      </c>
      <c r="K1388" s="27" t="s">
        <v>334</v>
      </c>
      <c r="L1388" s="27" t="s">
        <v>335</v>
      </c>
      <c r="M1388" s="28"/>
      <c r="N1388" s="28"/>
      <c r="O1388" s="28"/>
    </row>
    <row r="1389" spans="1:15">
      <c r="A1389" t="s">
        <v>404</v>
      </c>
      <c r="B1389" s="26" t="s">
        <v>407</v>
      </c>
      <c r="C1389" s="26" t="s">
        <v>78</v>
      </c>
      <c r="D1389" s="26" t="s">
        <v>79</v>
      </c>
      <c r="E1389" s="27" t="s">
        <v>80</v>
      </c>
      <c r="F1389" s="27" t="s">
        <v>81</v>
      </c>
      <c r="G1389" s="27" t="s">
        <v>170</v>
      </c>
      <c r="H1389" s="27" t="s">
        <v>171</v>
      </c>
      <c r="I1389" s="27" t="s">
        <v>338</v>
      </c>
      <c r="J1389" s="27" t="s">
        <v>339</v>
      </c>
      <c r="K1389" s="27" t="s">
        <v>334</v>
      </c>
      <c r="L1389" s="27" t="s">
        <v>335</v>
      </c>
      <c r="M1389" s="28"/>
      <c r="N1389" s="28"/>
      <c r="O1389" s="28"/>
    </row>
    <row r="1390" spans="1:15">
      <c r="A1390" t="s">
        <v>404</v>
      </c>
      <c r="B1390" s="26" t="s">
        <v>407</v>
      </c>
      <c r="C1390" s="26" t="s">
        <v>78</v>
      </c>
      <c r="D1390" s="26" t="s">
        <v>79</v>
      </c>
      <c r="E1390" s="27" t="s">
        <v>80</v>
      </c>
      <c r="F1390" s="27" t="s">
        <v>81</v>
      </c>
      <c r="G1390" s="27" t="s">
        <v>170</v>
      </c>
      <c r="H1390" s="27" t="s">
        <v>171</v>
      </c>
      <c r="I1390" s="27" t="s">
        <v>176</v>
      </c>
      <c r="J1390" s="27" t="s">
        <v>177</v>
      </c>
      <c r="K1390" s="27" t="s">
        <v>334</v>
      </c>
      <c r="L1390" s="27" t="s">
        <v>335</v>
      </c>
      <c r="M1390" s="28"/>
      <c r="N1390" s="28"/>
      <c r="O1390" s="28"/>
    </row>
    <row r="1391" spans="1:15">
      <c r="A1391" t="s">
        <v>404</v>
      </c>
      <c r="B1391" s="26" t="s">
        <v>407</v>
      </c>
      <c r="C1391" s="26" t="s">
        <v>78</v>
      </c>
      <c r="D1391" s="26" t="s">
        <v>79</v>
      </c>
      <c r="E1391" s="27" t="s">
        <v>80</v>
      </c>
      <c r="F1391" s="27" t="s">
        <v>81</v>
      </c>
      <c r="G1391" s="27">
        <v>43</v>
      </c>
      <c r="H1391" s="27" t="s">
        <v>171</v>
      </c>
      <c r="I1391" s="27" t="s">
        <v>248</v>
      </c>
      <c r="J1391" s="27" t="s">
        <v>188</v>
      </c>
      <c r="K1391" s="27" t="s">
        <v>334</v>
      </c>
      <c r="L1391" s="27" t="s">
        <v>335</v>
      </c>
      <c r="M1391" s="28"/>
      <c r="N1391" s="28"/>
      <c r="O1391" s="28"/>
    </row>
    <row r="1392" spans="1:15">
      <c r="A1392" t="s">
        <v>404</v>
      </c>
      <c r="B1392" s="26" t="s">
        <v>407</v>
      </c>
      <c r="C1392" s="26" t="s">
        <v>78</v>
      </c>
      <c r="D1392" s="26" t="s">
        <v>79</v>
      </c>
      <c r="E1392" s="27" t="s">
        <v>80</v>
      </c>
      <c r="F1392" s="27" t="s">
        <v>81</v>
      </c>
      <c r="G1392" s="27" t="s">
        <v>170</v>
      </c>
      <c r="H1392" s="27" t="s">
        <v>171</v>
      </c>
      <c r="I1392" s="27" t="s">
        <v>114</v>
      </c>
      <c r="J1392" s="27" t="s">
        <v>115</v>
      </c>
      <c r="K1392" s="27" t="s">
        <v>334</v>
      </c>
      <c r="L1392" s="27" t="s">
        <v>335</v>
      </c>
      <c r="M1392" s="28"/>
      <c r="N1392" s="28"/>
      <c r="O1392" s="28"/>
    </row>
    <row r="1393" spans="1:15">
      <c r="A1393" t="s">
        <v>404</v>
      </c>
      <c r="B1393" s="26" t="s">
        <v>407</v>
      </c>
      <c r="C1393" s="26" t="s">
        <v>78</v>
      </c>
      <c r="D1393" s="26" t="s">
        <v>79</v>
      </c>
      <c r="E1393" s="27" t="s">
        <v>80</v>
      </c>
      <c r="F1393" s="27" t="s">
        <v>81</v>
      </c>
      <c r="G1393" s="27" t="s">
        <v>170</v>
      </c>
      <c r="H1393" s="27" t="s">
        <v>171</v>
      </c>
      <c r="I1393" s="27" t="s">
        <v>280</v>
      </c>
      <c r="J1393" s="27" t="s">
        <v>281</v>
      </c>
      <c r="K1393" s="27" t="s">
        <v>334</v>
      </c>
      <c r="L1393" s="27" t="s">
        <v>335</v>
      </c>
      <c r="M1393" s="28"/>
      <c r="N1393" s="28"/>
      <c r="O1393" s="28"/>
    </row>
    <row r="1394" spans="1:15">
      <c r="A1394" t="s">
        <v>404</v>
      </c>
      <c r="B1394" s="26" t="s">
        <v>407</v>
      </c>
      <c r="C1394" s="26" t="s">
        <v>78</v>
      </c>
      <c r="D1394" s="26" t="s">
        <v>79</v>
      </c>
      <c r="E1394" s="27" t="s">
        <v>80</v>
      </c>
      <c r="F1394" s="27" t="s">
        <v>81</v>
      </c>
      <c r="G1394" s="27" t="s">
        <v>170</v>
      </c>
      <c r="H1394" s="27" t="s">
        <v>171</v>
      </c>
      <c r="I1394" s="27" t="s">
        <v>100</v>
      </c>
      <c r="J1394" s="27" t="s">
        <v>101</v>
      </c>
      <c r="K1394" s="27" t="s">
        <v>334</v>
      </c>
      <c r="L1394" s="27" t="s">
        <v>335</v>
      </c>
      <c r="M1394" s="28"/>
      <c r="N1394" s="28"/>
      <c r="O1394" s="28"/>
    </row>
    <row r="1395" spans="1:15">
      <c r="A1395" t="s">
        <v>404</v>
      </c>
      <c r="B1395" s="26" t="s">
        <v>407</v>
      </c>
      <c r="C1395" s="26" t="s">
        <v>78</v>
      </c>
      <c r="D1395" s="26" t="s">
        <v>79</v>
      </c>
      <c r="E1395" s="27" t="s">
        <v>80</v>
      </c>
      <c r="F1395" s="27" t="s">
        <v>81</v>
      </c>
      <c r="G1395" s="27" t="s">
        <v>170</v>
      </c>
      <c r="H1395" s="27" t="s">
        <v>171</v>
      </c>
      <c r="I1395" s="27" t="s">
        <v>282</v>
      </c>
      <c r="J1395" s="27" t="s">
        <v>283</v>
      </c>
      <c r="K1395" s="27" t="s">
        <v>334</v>
      </c>
      <c r="L1395" s="27" t="s">
        <v>335</v>
      </c>
      <c r="M1395" s="28"/>
      <c r="N1395" s="28"/>
      <c r="O1395" s="28"/>
    </row>
    <row r="1396" spans="1:15">
      <c r="A1396" t="s">
        <v>404</v>
      </c>
      <c r="B1396" s="26" t="s">
        <v>407</v>
      </c>
      <c r="C1396" s="26" t="s">
        <v>78</v>
      </c>
      <c r="D1396" s="26" t="s">
        <v>79</v>
      </c>
      <c r="E1396" s="27" t="s">
        <v>80</v>
      </c>
      <c r="F1396" s="27" t="s">
        <v>81</v>
      </c>
      <c r="G1396" s="27" t="s">
        <v>170</v>
      </c>
      <c r="H1396" s="27" t="s">
        <v>171</v>
      </c>
      <c r="I1396" s="27" t="s">
        <v>292</v>
      </c>
      <c r="J1396" s="27" t="s">
        <v>293</v>
      </c>
      <c r="K1396" s="27" t="s">
        <v>334</v>
      </c>
      <c r="L1396" s="27" t="s">
        <v>335</v>
      </c>
      <c r="M1396" s="28"/>
      <c r="N1396" s="28"/>
      <c r="O1396" s="28"/>
    </row>
    <row r="1397" spans="1:15">
      <c r="A1397" t="s">
        <v>404</v>
      </c>
      <c r="B1397" s="26" t="s">
        <v>407</v>
      </c>
      <c r="C1397" s="26" t="s">
        <v>78</v>
      </c>
      <c r="D1397" s="26" t="s">
        <v>79</v>
      </c>
      <c r="E1397" s="27" t="s">
        <v>80</v>
      </c>
      <c r="F1397" s="27" t="s">
        <v>81</v>
      </c>
      <c r="G1397" s="27" t="s">
        <v>170</v>
      </c>
      <c r="H1397" s="27" t="s">
        <v>171</v>
      </c>
      <c r="I1397" s="27" t="s">
        <v>237</v>
      </c>
      <c r="J1397" s="27" t="s">
        <v>238</v>
      </c>
      <c r="K1397" s="27" t="s">
        <v>334</v>
      </c>
      <c r="L1397" s="27" t="s">
        <v>335</v>
      </c>
      <c r="M1397" s="28"/>
      <c r="N1397" s="28"/>
      <c r="O1397" s="28"/>
    </row>
    <row r="1398" spans="1:15">
      <c r="A1398" t="s">
        <v>404</v>
      </c>
      <c r="B1398" s="26" t="s">
        <v>407</v>
      </c>
      <c r="C1398" s="26" t="s">
        <v>78</v>
      </c>
      <c r="D1398" s="26" t="s">
        <v>79</v>
      </c>
      <c r="E1398" s="27" t="s">
        <v>80</v>
      </c>
      <c r="F1398" s="27" t="s">
        <v>81</v>
      </c>
      <c r="G1398" s="27" t="s">
        <v>170</v>
      </c>
      <c r="H1398" s="27" t="s">
        <v>171</v>
      </c>
      <c r="I1398" s="27" t="s">
        <v>207</v>
      </c>
      <c r="J1398" s="27" t="s">
        <v>208</v>
      </c>
      <c r="K1398" s="27" t="s">
        <v>334</v>
      </c>
      <c r="L1398" s="27" t="s">
        <v>335</v>
      </c>
      <c r="M1398" s="28"/>
      <c r="N1398" s="28"/>
      <c r="O1398" s="28"/>
    </row>
    <row r="1399" spans="1:15">
      <c r="A1399" t="s">
        <v>404</v>
      </c>
      <c r="B1399" s="26" t="s">
        <v>407</v>
      </c>
      <c r="C1399" s="26" t="s">
        <v>78</v>
      </c>
      <c r="D1399" s="26" t="s">
        <v>79</v>
      </c>
      <c r="E1399" s="27" t="s">
        <v>80</v>
      </c>
      <c r="F1399" s="27" t="s">
        <v>81</v>
      </c>
      <c r="G1399" s="27" t="s">
        <v>170</v>
      </c>
      <c r="H1399" s="27" t="s">
        <v>171</v>
      </c>
      <c r="I1399" s="27" t="s">
        <v>324</v>
      </c>
      <c r="J1399" s="27" t="s">
        <v>325</v>
      </c>
      <c r="K1399" s="27" t="s">
        <v>334</v>
      </c>
      <c r="L1399" s="27" t="s">
        <v>335</v>
      </c>
      <c r="M1399" s="28"/>
      <c r="N1399" s="28"/>
      <c r="O1399" s="28"/>
    </row>
    <row r="1400" spans="1:15">
      <c r="A1400" t="s">
        <v>404</v>
      </c>
      <c r="B1400" s="26" t="s">
        <v>407</v>
      </c>
      <c r="C1400" s="26" t="s">
        <v>78</v>
      </c>
      <c r="D1400" s="26" t="s">
        <v>79</v>
      </c>
      <c r="E1400" s="27" t="s">
        <v>80</v>
      </c>
      <c r="F1400" s="27" t="s">
        <v>81</v>
      </c>
      <c r="G1400" s="27" t="s">
        <v>170</v>
      </c>
      <c r="H1400" s="27" t="s">
        <v>171</v>
      </c>
      <c r="I1400" s="27" t="s">
        <v>108</v>
      </c>
      <c r="J1400" s="27" t="s">
        <v>109</v>
      </c>
      <c r="K1400" s="27" t="s">
        <v>334</v>
      </c>
      <c r="L1400" s="27" t="s">
        <v>335</v>
      </c>
      <c r="M1400" s="28"/>
      <c r="N1400" s="28"/>
      <c r="O1400" s="28"/>
    </row>
    <row r="1401" spans="1:15">
      <c r="A1401" t="s">
        <v>404</v>
      </c>
      <c r="B1401" s="26" t="s">
        <v>407</v>
      </c>
      <c r="C1401" s="26" t="s">
        <v>78</v>
      </c>
      <c r="D1401" s="26" t="s">
        <v>79</v>
      </c>
      <c r="E1401" s="27" t="s">
        <v>80</v>
      </c>
      <c r="F1401" s="27" t="s">
        <v>81</v>
      </c>
      <c r="G1401" s="27" t="s">
        <v>170</v>
      </c>
      <c r="H1401" s="27" t="s">
        <v>171</v>
      </c>
      <c r="I1401" s="27" t="s">
        <v>300</v>
      </c>
      <c r="J1401" s="27" t="s">
        <v>301</v>
      </c>
      <c r="K1401" s="27" t="s">
        <v>334</v>
      </c>
      <c r="L1401" s="27" t="s">
        <v>335</v>
      </c>
      <c r="M1401" s="28"/>
      <c r="N1401" s="28"/>
      <c r="O1401" s="28"/>
    </row>
    <row r="1402" spans="1:15">
      <c r="A1402" t="s">
        <v>404</v>
      </c>
      <c r="B1402" s="26" t="s">
        <v>407</v>
      </c>
      <c r="C1402" s="26" t="s">
        <v>78</v>
      </c>
      <c r="D1402" s="26" t="s">
        <v>79</v>
      </c>
      <c r="E1402" s="27" t="s">
        <v>80</v>
      </c>
      <c r="F1402" s="27" t="s">
        <v>81</v>
      </c>
      <c r="G1402" s="27" t="s">
        <v>170</v>
      </c>
      <c r="H1402" s="27" t="s">
        <v>171</v>
      </c>
      <c r="I1402" s="27" t="s">
        <v>168</v>
      </c>
      <c r="J1402" s="27" t="s">
        <v>169</v>
      </c>
      <c r="K1402" s="27" t="s">
        <v>334</v>
      </c>
      <c r="L1402" s="27" t="s">
        <v>335</v>
      </c>
      <c r="M1402" s="28"/>
      <c r="N1402" s="28"/>
      <c r="O1402" s="28"/>
    </row>
    <row r="1403" spans="1:15">
      <c r="A1403" t="s">
        <v>404</v>
      </c>
      <c r="B1403" s="26" t="s">
        <v>407</v>
      </c>
      <c r="C1403" s="26" t="s">
        <v>78</v>
      </c>
      <c r="D1403" s="26" t="s">
        <v>79</v>
      </c>
      <c r="E1403" s="27" t="s">
        <v>80</v>
      </c>
      <c r="F1403" s="27" t="s">
        <v>81</v>
      </c>
      <c r="G1403" s="27" t="s">
        <v>170</v>
      </c>
      <c r="H1403" s="27" t="s">
        <v>171</v>
      </c>
      <c r="I1403" s="27" t="s">
        <v>191</v>
      </c>
      <c r="J1403" s="27" t="s">
        <v>192</v>
      </c>
      <c r="K1403" s="27" t="s">
        <v>334</v>
      </c>
      <c r="L1403" s="27" t="s">
        <v>335</v>
      </c>
      <c r="M1403" s="28"/>
      <c r="N1403" s="28"/>
      <c r="O1403" s="28"/>
    </row>
    <row r="1404" spans="1:15">
      <c r="A1404" t="s">
        <v>404</v>
      </c>
      <c r="B1404" s="26" t="s">
        <v>407</v>
      </c>
      <c r="C1404" s="26" t="s">
        <v>78</v>
      </c>
      <c r="D1404" s="26" t="s">
        <v>79</v>
      </c>
      <c r="E1404" s="27" t="s">
        <v>80</v>
      </c>
      <c r="F1404" s="27" t="s">
        <v>81</v>
      </c>
      <c r="G1404" s="27" t="s">
        <v>170</v>
      </c>
      <c r="H1404" s="27" t="s">
        <v>171</v>
      </c>
      <c r="I1404" s="27" t="s">
        <v>217</v>
      </c>
      <c r="J1404" s="27" t="s">
        <v>218</v>
      </c>
      <c r="K1404" s="27" t="s">
        <v>334</v>
      </c>
      <c r="L1404" s="27" t="s">
        <v>335</v>
      </c>
      <c r="M1404" s="28"/>
      <c r="N1404" s="28"/>
      <c r="O1404" s="28"/>
    </row>
    <row r="1405" spans="1:15">
      <c r="A1405" t="s">
        <v>404</v>
      </c>
      <c r="B1405" s="26" t="s">
        <v>407</v>
      </c>
      <c r="C1405" s="26" t="s">
        <v>78</v>
      </c>
      <c r="D1405" s="26" t="s">
        <v>79</v>
      </c>
      <c r="E1405" s="27" t="s">
        <v>80</v>
      </c>
      <c r="F1405" s="27" t="s">
        <v>81</v>
      </c>
      <c r="G1405" s="27" t="s">
        <v>170</v>
      </c>
      <c r="H1405" s="27" t="s">
        <v>171</v>
      </c>
      <c r="I1405" s="27" t="s">
        <v>203</v>
      </c>
      <c r="J1405" s="27" t="s">
        <v>204</v>
      </c>
      <c r="K1405" s="27" t="s">
        <v>334</v>
      </c>
      <c r="L1405" s="27" t="s">
        <v>335</v>
      </c>
      <c r="M1405" s="28"/>
      <c r="N1405" s="28"/>
      <c r="O1405" s="28"/>
    </row>
    <row r="1406" spans="1:15">
      <c r="A1406" t="s">
        <v>404</v>
      </c>
      <c r="B1406" s="26" t="s">
        <v>407</v>
      </c>
      <c r="C1406" s="26" t="s">
        <v>78</v>
      </c>
      <c r="D1406" s="26" t="s">
        <v>79</v>
      </c>
      <c r="E1406" s="27" t="s">
        <v>80</v>
      </c>
      <c r="F1406" s="27" t="s">
        <v>81</v>
      </c>
      <c r="G1406" s="27" t="s">
        <v>170</v>
      </c>
      <c r="H1406" s="27" t="s">
        <v>171</v>
      </c>
      <c r="I1406" s="27" t="s">
        <v>211</v>
      </c>
      <c r="J1406" s="27" t="s">
        <v>212</v>
      </c>
      <c r="K1406" s="27" t="s">
        <v>334</v>
      </c>
      <c r="L1406" s="27" t="s">
        <v>335</v>
      </c>
      <c r="M1406" s="28"/>
      <c r="N1406" s="28"/>
      <c r="O1406" s="28"/>
    </row>
    <row r="1407" spans="1:15">
      <c r="A1407" t="s">
        <v>404</v>
      </c>
      <c r="B1407" s="26" t="s">
        <v>407</v>
      </c>
      <c r="C1407" s="26" t="s">
        <v>78</v>
      </c>
      <c r="D1407" s="26" t="s">
        <v>79</v>
      </c>
      <c r="E1407" s="27" t="s">
        <v>80</v>
      </c>
      <c r="F1407" s="27" t="s">
        <v>81</v>
      </c>
      <c r="G1407" s="27" t="s">
        <v>170</v>
      </c>
      <c r="H1407" s="27" t="s">
        <v>171</v>
      </c>
      <c r="I1407" s="27" t="s">
        <v>302</v>
      </c>
      <c r="J1407" s="27" t="s">
        <v>303</v>
      </c>
      <c r="K1407" s="27" t="s">
        <v>334</v>
      </c>
      <c r="L1407" s="27" t="s">
        <v>335</v>
      </c>
      <c r="M1407" s="28"/>
      <c r="N1407" s="28"/>
      <c r="O1407" s="28"/>
    </row>
    <row r="1408" spans="1:15">
      <c r="A1408" t="s">
        <v>404</v>
      </c>
      <c r="B1408" s="26" t="s">
        <v>407</v>
      </c>
      <c r="C1408" s="26" t="s">
        <v>78</v>
      </c>
      <c r="D1408" s="26" t="s">
        <v>79</v>
      </c>
      <c r="E1408" s="27" t="s">
        <v>80</v>
      </c>
      <c r="F1408" s="27" t="s">
        <v>81</v>
      </c>
      <c r="G1408" s="27" t="s">
        <v>170</v>
      </c>
      <c r="H1408" s="27" t="s">
        <v>171</v>
      </c>
      <c r="I1408" s="27" t="s">
        <v>239</v>
      </c>
      <c r="J1408" s="27" t="s">
        <v>240</v>
      </c>
      <c r="K1408" s="27" t="s">
        <v>334</v>
      </c>
      <c r="L1408" s="27" t="s">
        <v>335</v>
      </c>
      <c r="M1408" s="28"/>
      <c r="N1408" s="28"/>
      <c r="O1408" s="28"/>
    </row>
    <row r="1409" spans="1:15">
      <c r="A1409" t="s">
        <v>404</v>
      </c>
      <c r="B1409" s="26" t="s">
        <v>407</v>
      </c>
      <c r="C1409" s="26" t="s">
        <v>78</v>
      </c>
      <c r="D1409" s="26" t="s">
        <v>79</v>
      </c>
      <c r="E1409" s="27" t="s">
        <v>80</v>
      </c>
      <c r="F1409" s="27" t="s">
        <v>81</v>
      </c>
      <c r="G1409" s="27" t="s">
        <v>170</v>
      </c>
      <c r="H1409" s="27" t="s">
        <v>171</v>
      </c>
      <c r="I1409" s="27" t="s">
        <v>304</v>
      </c>
      <c r="J1409" s="27" t="s">
        <v>305</v>
      </c>
      <c r="K1409" s="27" t="s">
        <v>334</v>
      </c>
      <c r="L1409" s="27" t="s">
        <v>335</v>
      </c>
      <c r="M1409" s="28"/>
      <c r="N1409" s="28"/>
      <c r="O1409" s="28"/>
    </row>
    <row r="1410" spans="1:15">
      <c r="A1410" t="s">
        <v>404</v>
      </c>
      <c r="B1410" s="26" t="s">
        <v>407</v>
      </c>
      <c r="C1410" s="26" t="s">
        <v>78</v>
      </c>
      <c r="D1410" s="26" t="s">
        <v>79</v>
      </c>
      <c r="E1410" s="27" t="s">
        <v>80</v>
      </c>
      <c r="F1410" s="27" t="s">
        <v>81</v>
      </c>
      <c r="G1410" s="27" t="s">
        <v>170</v>
      </c>
      <c r="H1410" s="27" t="s">
        <v>171</v>
      </c>
      <c r="I1410" s="27" t="s">
        <v>193</v>
      </c>
      <c r="J1410" s="27" t="s">
        <v>194</v>
      </c>
      <c r="K1410" s="27" t="s">
        <v>334</v>
      </c>
      <c r="L1410" s="27" t="s">
        <v>335</v>
      </c>
      <c r="M1410" s="28"/>
      <c r="N1410" s="28"/>
      <c r="O1410" s="28"/>
    </row>
    <row r="1411" spans="1:15">
      <c r="A1411" t="s">
        <v>404</v>
      </c>
      <c r="B1411" s="26" t="s">
        <v>407</v>
      </c>
      <c r="C1411" s="26" t="s">
        <v>78</v>
      </c>
      <c r="D1411" s="26" t="s">
        <v>79</v>
      </c>
      <c r="E1411" s="27" t="s">
        <v>80</v>
      </c>
      <c r="F1411" s="27" t="s">
        <v>81</v>
      </c>
      <c r="G1411" s="29">
        <v>43</v>
      </c>
      <c r="H1411" s="27" t="s">
        <v>171</v>
      </c>
      <c r="I1411" s="27">
        <v>4242</v>
      </c>
      <c r="J1411" s="27" t="s">
        <v>260</v>
      </c>
      <c r="K1411" s="27" t="s">
        <v>334</v>
      </c>
      <c r="L1411" s="27" t="s">
        <v>335</v>
      </c>
      <c r="M1411" s="28"/>
      <c r="N1411" s="28"/>
      <c r="O1411" s="28"/>
    </row>
    <row r="1412" spans="1:15">
      <c r="A1412" t="s">
        <v>404</v>
      </c>
      <c r="B1412" s="26" t="s">
        <v>407</v>
      </c>
      <c r="C1412" s="26" t="s">
        <v>78</v>
      </c>
      <c r="D1412" s="26" t="s">
        <v>79</v>
      </c>
      <c r="E1412" s="27" t="s">
        <v>80</v>
      </c>
      <c r="F1412" s="27" t="s">
        <v>81</v>
      </c>
      <c r="G1412" s="27" t="s">
        <v>170</v>
      </c>
      <c r="H1412" s="27" t="s">
        <v>171</v>
      </c>
      <c r="I1412" s="27" t="s">
        <v>195</v>
      </c>
      <c r="J1412" s="27" t="s">
        <v>196</v>
      </c>
      <c r="K1412" s="27" t="s">
        <v>334</v>
      </c>
      <c r="L1412" s="27" t="s">
        <v>335</v>
      </c>
      <c r="M1412" s="28"/>
      <c r="N1412" s="28"/>
      <c r="O1412" s="28"/>
    </row>
    <row r="1413" spans="1:15">
      <c r="A1413" t="s">
        <v>404</v>
      </c>
      <c r="B1413" s="26" t="s">
        <v>407</v>
      </c>
      <c r="C1413" s="26" t="s">
        <v>78</v>
      </c>
      <c r="D1413" s="26" t="s">
        <v>79</v>
      </c>
      <c r="E1413" s="27" t="s">
        <v>80</v>
      </c>
      <c r="F1413" s="27" t="s">
        <v>81</v>
      </c>
      <c r="G1413" s="27" t="s">
        <v>170</v>
      </c>
      <c r="H1413" s="27" t="s">
        <v>171</v>
      </c>
      <c r="I1413" s="27" t="s">
        <v>223</v>
      </c>
      <c r="J1413" s="27" t="s">
        <v>224</v>
      </c>
      <c r="K1413" s="27" t="s">
        <v>334</v>
      </c>
      <c r="L1413" s="27" t="s">
        <v>335</v>
      </c>
      <c r="M1413" s="28"/>
      <c r="N1413" s="28"/>
      <c r="O1413" s="28"/>
    </row>
    <row r="1414" spans="1:15">
      <c r="A1414" t="s">
        <v>404</v>
      </c>
      <c r="B1414" s="26" t="s">
        <v>407</v>
      </c>
      <c r="C1414" s="26" t="s">
        <v>78</v>
      </c>
      <c r="D1414" s="26" t="s">
        <v>79</v>
      </c>
      <c r="E1414" s="27" t="s">
        <v>80</v>
      </c>
      <c r="F1414" s="27" t="s">
        <v>81</v>
      </c>
      <c r="G1414" s="27" t="s">
        <v>170</v>
      </c>
      <c r="H1414" s="27" t="s">
        <v>171</v>
      </c>
      <c r="I1414" s="27" t="s">
        <v>221</v>
      </c>
      <c r="J1414" s="27" t="s">
        <v>222</v>
      </c>
      <c r="K1414" s="27" t="s">
        <v>334</v>
      </c>
      <c r="L1414" s="27" t="s">
        <v>335</v>
      </c>
      <c r="M1414" s="28"/>
      <c r="N1414" s="28"/>
      <c r="O1414" s="28"/>
    </row>
    <row r="1415" spans="1:15">
      <c r="A1415" t="s">
        <v>404</v>
      </c>
      <c r="B1415" s="26" t="s">
        <v>407</v>
      </c>
      <c r="C1415" s="26" t="s">
        <v>78</v>
      </c>
      <c r="D1415" s="26" t="s">
        <v>79</v>
      </c>
      <c r="E1415" s="27" t="s">
        <v>80</v>
      </c>
      <c r="F1415" s="27" t="s">
        <v>81</v>
      </c>
      <c r="G1415" s="27" t="s">
        <v>170</v>
      </c>
      <c r="H1415" s="27" t="s">
        <v>171</v>
      </c>
      <c r="I1415" s="27" t="s">
        <v>261</v>
      </c>
      <c r="J1415" s="27" t="s">
        <v>262</v>
      </c>
      <c r="K1415" s="27" t="s">
        <v>334</v>
      </c>
      <c r="L1415" s="27" t="s">
        <v>335</v>
      </c>
      <c r="M1415" s="28"/>
      <c r="N1415" s="28"/>
      <c r="O1415" s="28"/>
    </row>
    <row r="1416" spans="1:15">
      <c r="A1416" t="s">
        <v>404</v>
      </c>
      <c r="B1416" s="26" t="s">
        <v>407</v>
      </c>
      <c r="C1416" s="26" t="s">
        <v>78</v>
      </c>
      <c r="D1416" s="26" t="s">
        <v>79</v>
      </c>
      <c r="E1416" s="27" t="s">
        <v>80</v>
      </c>
      <c r="F1416" s="27" t="s">
        <v>81</v>
      </c>
      <c r="G1416" s="27" t="s">
        <v>197</v>
      </c>
      <c r="H1416" s="27" t="s">
        <v>198</v>
      </c>
      <c r="I1416" s="27" t="s">
        <v>84</v>
      </c>
      <c r="J1416" s="27" t="s">
        <v>85</v>
      </c>
      <c r="K1416" s="27" t="s">
        <v>334</v>
      </c>
      <c r="L1416" s="27" t="s">
        <v>335</v>
      </c>
      <c r="M1416" s="28"/>
      <c r="N1416" s="28"/>
      <c r="O1416" s="28"/>
    </row>
    <row r="1417" spans="1:15">
      <c r="A1417" t="s">
        <v>404</v>
      </c>
      <c r="B1417" s="26" t="s">
        <v>407</v>
      </c>
      <c r="C1417" s="26" t="s">
        <v>78</v>
      </c>
      <c r="D1417" s="26" t="s">
        <v>79</v>
      </c>
      <c r="E1417" s="27" t="s">
        <v>80</v>
      </c>
      <c r="F1417" s="27" t="s">
        <v>81</v>
      </c>
      <c r="G1417" s="29">
        <v>52</v>
      </c>
      <c r="H1417" s="27" t="s">
        <v>198</v>
      </c>
      <c r="I1417" s="27">
        <v>3112</v>
      </c>
      <c r="J1417" s="27" t="s">
        <v>272</v>
      </c>
      <c r="K1417" s="27" t="s">
        <v>334</v>
      </c>
      <c r="L1417" s="27" t="s">
        <v>335</v>
      </c>
      <c r="M1417" s="28"/>
      <c r="N1417" s="28"/>
      <c r="O1417" s="28"/>
    </row>
    <row r="1418" spans="1:15">
      <c r="A1418" t="s">
        <v>404</v>
      </c>
      <c r="B1418" s="26" t="s">
        <v>407</v>
      </c>
      <c r="C1418" s="26" t="s">
        <v>78</v>
      </c>
      <c r="D1418" s="26" t="s">
        <v>79</v>
      </c>
      <c r="E1418" s="27" t="s">
        <v>80</v>
      </c>
      <c r="F1418" s="27" t="s">
        <v>81</v>
      </c>
      <c r="G1418" s="27" t="s">
        <v>197</v>
      </c>
      <c r="H1418" s="27" t="s">
        <v>198</v>
      </c>
      <c r="I1418" s="27" t="s">
        <v>88</v>
      </c>
      <c r="J1418" s="27" t="s">
        <v>89</v>
      </c>
      <c r="K1418" s="27" t="s">
        <v>334</v>
      </c>
      <c r="L1418" s="27" t="s">
        <v>335</v>
      </c>
      <c r="M1418" s="28"/>
      <c r="N1418" s="28"/>
      <c r="O1418" s="28"/>
    </row>
    <row r="1419" spans="1:15">
      <c r="A1419" t="s">
        <v>404</v>
      </c>
      <c r="B1419" s="26" t="s">
        <v>407</v>
      </c>
      <c r="C1419" s="26" t="s">
        <v>78</v>
      </c>
      <c r="D1419" s="26" t="s">
        <v>79</v>
      </c>
      <c r="E1419" s="27" t="s">
        <v>80</v>
      </c>
      <c r="F1419" s="27" t="s">
        <v>81</v>
      </c>
      <c r="G1419" s="27" t="s">
        <v>197</v>
      </c>
      <c r="H1419" s="27" t="s">
        <v>198</v>
      </c>
      <c r="I1419" s="27" t="s">
        <v>90</v>
      </c>
      <c r="J1419" s="27" t="s">
        <v>91</v>
      </c>
      <c r="K1419" s="27" t="s">
        <v>334</v>
      </c>
      <c r="L1419" s="27" t="s">
        <v>335</v>
      </c>
      <c r="M1419" s="28"/>
      <c r="N1419" s="28"/>
      <c r="O1419" s="28"/>
    </row>
    <row r="1420" spans="1:15">
      <c r="A1420" t="s">
        <v>404</v>
      </c>
      <c r="B1420" s="26" t="s">
        <v>407</v>
      </c>
      <c r="C1420" s="26" t="s">
        <v>78</v>
      </c>
      <c r="D1420" s="26" t="s">
        <v>79</v>
      </c>
      <c r="E1420" s="27" t="s">
        <v>80</v>
      </c>
      <c r="F1420" s="27" t="s">
        <v>81</v>
      </c>
      <c r="G1420" s="27" t="s">
        <v>197</v>
      </c>
      <c r="H1420" s="27" t="s">
        <v>198</v>
      </c>
      <c r="I1420" s="27" t="s">
        <v>92</v>
      </c>
      <c r="J1420" s="27" t="s">
        <v>93</v>
      </c>
      <c r="K1420" s="27" t="s">
        <v>334</v>
      </c>
      <c r="L1420" s="27" t="s">
        <v>335</v>
      </c>
      <c r="M1420" s="28"/>
      <c r="N1420" s="28"/>
      <c r="O1420" s="28"/>
    </row>
    <row r="1421" spans="1:15">
      <c r="A1421" t="s">
        <v>404</v>
      </c>
      <c r="B1421" s="26" t="s">
        <v>407</v>
      </c>
      <c r="C1421" s="26" t="s">
        <v>78</v>
      </c>
      <c r="D1421" s="26" t="s">
        <v>79</v>
      </c>
      <c r="E1421" s="27" t="s">
        <v>80</v>
      </c>
      <c r="F1421" s="27" t="s">
        <v>81</v>
      </c>
      <c r="G1421" s="27" t="s">
        <v>197</v>
      </c>
      <c r="H1421" s="27" t="s">
        <v>198</v>
      </c>
      <c r="I1421" s="27" t="s">
        <v>134</v>
      </c>
      <c r="J1421" s="27" t="s">
        <v>135</v>
      </c>
      <c r="K1421" s="27" t="s">
        <v>334</v>
      </c>
      <c r="L1421" s="27" t="s">
        <v>335</v>
      </c>
      <c r="M1421" s="28"/>
      <c r="N1421" s="28"/>
      <c r="O1421" s="28"/>
    </row>
    <row r="1422" spans="1:15">
      <c r="A1422" t="s">
        <v>404</v>
      </c>
      <c r="B1422" s="26" t="s">
        <v>407</v>
      </c>
      <c r="C1422" s="26" t="s">
        <v>78</v>
      </c>
      <c r="D1422" s="26" t="s">
        <v>79</v>
      </c>
      <c r="E1422" s="27" t="s">
        <v>80</v>
      </c>
      <c r="F1422" s="27" t="s">
        <v>81</v>
      </c>
      <c r="G1422" s="27" t="s">
        <v>197</v>
      </c>
      <c r="H1422" s="27" t="s">
        <v>198</v>
      </c>
      <c r="I1422" s="27" t="s">
        <v>94</v>
      </c>
      <c r="J1422" s="27" t="s">
        <v>95</v>
      </c>
      <c r="K1422" s="27" t="s">
        <v>334</v>
      </c>
      <c r="L1422" s="27" t="s">
        <v>335</v>
      </c>
      <c r="M1422" s="28"/>
      <c r="N1422" s="28"/>
      <c r="O1422" s="28"/>
    </row>
    <row r="1423" spans="1:15">
      <c r="A1423" t="s">
        <v>404</v>
      </c>
      <c r="B1423" s="26" t="s">
        <v>407</v>
      </c>
      <c r="C1423" s="26" t="s">
        <v>78</v>
      </c>
      <c r="D1423" s="26" t="s">
        <v>79</v>
      </c>
      <c r="E1423" s="27" t="s">
        <v>80</v>
      </c>
      <c r="F1423" s="27" t="s">
        <v>81</v>
      </c>
      <c r="G1423" s="27" t="s">
        <v>197</v>
      </c>
      <c r="H1423" s="27" t="s">
        <v>198</v>
      </c>
      <c r="I1423" s="27" t="s">
        <v>172</v>
      </c>
      <c r="J1423" s="27" t="s">
        <v>173</v>
      </c>
      <c r="K1423" s="27" t="s">
        <v>334</v>
      </c>
      <c r="L1423" s="27" t="s">
        <v>335</v>
      </c>
      <c r="M1423" s="28"/>
      <c r="N1423" s="28"/>
      <c r="O1423" s="28"/>
    </row>
    <row r="1424" spans="1:15">
      <c r="A1424" t="s">
        <v>404</v>
      </c>
      <c r="B1424" s="26" t="s">
        <v>407</v>
      </c>
      <c r="C1424" s="26" t="s">
        <v>78</v>
      </c>
      <c r="D1424" s="26" t="s">
        <v>79</v>
      </c>
      <c r="E1424" s="27" t="s">
        <v>80</v>
      </c>
      <c r="F1424" s="27" t="s">
        <v>81</v>
      </c>
      <c r="G1424" s="27" t="s">
        <v>197</v>
      </c>
      <c r="H1424" s="27" t="s">
        <v>198</v>
      </c>
      <c r="I1424" s="27" t="s">
        <v>233</v>
      </c>
      <c r="J1424" s="27" t="s">
        <v>234</v>
      </c>
      <c r="K1424" s="27" t="s">
        <v>334</v>
      </c>
      <c r="L1424" s="27" t="s">
        <v>335</v>
      </c>
      <c r="M1424" s="28"/>
      <c r="N1424" s="28"/>
      <c r="O1424" s="28"/>
    </row>
    <row r="1425" spans="1:15">
      <c r="A1425" t="s">
        <v>404</v>
      </c>
      <c r="B1425" s="26" t="s">
        <v>407</v>
      </c>
      <c r="C1425" s="26" t="s">
        <v>78</v>
      </c>
      <c r="D1425" s="26" t="s">
        <v>79</v>
      </c>
      <c r="E1425" s="27" t="s">
        <v>80</v>
      </c>
      <c r="F1425" s="27" t="s">
        <v>81</v>
      </c>
      <c r="G1425" s="27" t="s">
        <v>197</v>
      </c>
      <c r="H1425" s="27" t="s">
        <v>198</v>
      </c>
      <c r="I1425" s="27" t="s">
        <v>136</v>
      </c>
      <c r="J1425" s="27" t="s">
        <v>137</v>
      </c>
      <c r="K1425" s="27" t="s">
        <v>334</v>
      </c>
      <c r="L1425" s="27" t="s">
        <v>335</v>
      </c>
      <c r="M1425" s="28"/>
      <c r="N1425" s="28"/>
      <c r="O1425" s="28"/>
    </row>
    <row r="1426" spans="1:15">
      <c r="A1426" t="s">
        <v>404</v>
      </c>
      <c r="B1426" s="26" t="s">
        <v>407</v>
      </c>
      <c r="C1426" s="26" t="s">
        <v>78</v>
      </c>
      <c r="D1426" s="26" t="s">
        <v>79</v>
      </c>
      <c r="E1426" s="27" t="s">
        <v>80</v>
      </c>
      <c r="F1426" s="27" t="s">
        <v>81</v>
      </c>
      <c r="G1426" s="27" t="s">
        <v>197</v>
      </c>
      <c r="H1426" s="27" t="s">
        <v>198</v>
      </c>
      <c r="I1426" s="27" t="s">
        <v>178</v>
      </c>
      <c r="J1426" s="27" t="s">
        <v>179</v>
      </c>
      <c r="K1426" s="27" t="s">
        <v>334</v>
      </c>
      <c r="L1426" s="27" t="s">
        <v>335</v>
      </c>
      <c r="M1426" s="28"/>
      <c r="N1426" s="28"/>
      <c r="O1426" s="28"/>
    </row>
    <row r="1427" spans="1:15">
      <c r="A1427" t="s">
        <v>404</v>
      </c>
      <c r="B1427" s="26" t="s">
        <v>407</v>
      </c>
      <c r="C1427" s="26" t="s">
        <v>78</v>
      </c>
      <c r="D1427" s="26" t="s">
        <v>79</v>
      </c>
      <c r="E1427" s="27" t="s">
        <v>80</v>
      </c>
      <c r="F1427" s="27" t="s">
        <v>81</v>
      </c>
      <c r="G1427" s="27" t="s">
        <v>197</v>
      </c>
      <c r="H1427" s="27" t="s">
        <v>198</v>
      </c>
      <c r="I1427" s="27" t="s">
        <v>154</v>
      </c>
      <c r="J1427" s="27" t="s">
        <v>155</v>
      </c>
      <c r="K1427" s="27" t="s">
        <v>334</v>
      </c>
      <c r="L1427" s="27" t="s">
        <v>335</v>
      </c>
      <c r="M1427" s="28"/>
      <c r="N1427" s="28"/>
      <c r="O1427" s="28"/>
    </row>
    <row r="1428" spans="1:15">
      <c r="A1428" t="s">
        <v>404</v>
      </c>
      <c r="B1428" s="26" t="s">
        <v>407</v>
      </c>
      <c r="C1428" s="26" t="s">
        <v>78</v>
      </c>
      <c r="D1428" s="26" t="s">
        <v>79</v>
      </c>
      <c r="E1428" s="27" t="s">
        <v>80</v>
      </c>
      <c r="F1428" s="27" t="s">
        <v>81</v>
      </c>
      <c r="G1428" s="27" t="s">
        <v>197</v>
      </c>
      <c r="H1428" s="27" t="s">
        <v>198</v>
      </c>
      <c r="I1428" s="27" t="s">
        <v>164</v>
      </c>
      <c r="J1428" s="27" t="s">
        <v>165</v>
      </c>
      <c r="K1428" s="27" t="s">
        <v>334</v>
      </c>
      <c r="L1428" s="27" t="s">
        <v>335</v>
      </c>
      <c r="M1428" s="28"/>
      <c r="N1428" s="28"/>
      <c r="O1428" s="28"/>
    </row>
    <row r="1429" spans="1:15">
      <c r="A1429" t="s">
        <v>404</v>
      </c>
      <c r="B1429" s="26" t="s">
        <v>407</v>
      </c>
      <c r="C1429" s="26" t="s">
        <v>78</v>
      </c>
      <c r="D1429" s="26" t="s">
        <v>79</v>
      </c>
      <c r="E1429" s="27" t="s">
        <v>80</v>
      </c>
      <c r="F1429" s="27" t="s">
        <v>81</v>
      </c>
      <c r="G1429" s="27" t="s">
        <v>197</v>
      </c>
      <c r="H1429" s="27" t="s">
        <v>198</v>
      </c>
      <c r="I1429" s="27" t="s">
        <v>180</v>
      </c>
      <c r="J1429" s="27" t="s">
        <v>181</v>
      </c>
      <c r="K1429" s="27" t="s">
        <v>334</v>
      </c>
      <c r="L1429" s="27" t="s">
        <v>335</v>
      </c>
      <c r="M1429" s="28"/>
      <c r="N1429" s="28"/>
      <c r="O1429" s="28"/>
    </row>
    <row r="1430" spans="1:15">
      <c r="A1430" t="s">
        <v>404</v>
      </c>
      <c r="B1430" s="26" t="s">
        <v>407</v>
      </c>
      <c r="C1430" s="26" t="s">
        <v>78</v>
      </c>
      <c r="D1430" s="26" t="s">
        <v>79</v>
      </c>
      <c r="E1430" s="27" t="s">
        <v>80</v>
      </c>
      <c r="F1430" s="27" t="s">
        <v>81</v>
      </c>
      <c r="G1430" s="27" t="s">
        <v>197</v>
      </c>
      <c r="H1430" s="27" t="s">
        <v>198</v>
      </c>
      <c r="I1430" s="27" t="s">
        <v>182</v>
      </c>
      <c r="J1430" s="27" t="s">
        <v>183</v>
      </c>
      <c r="K1430" s="27" t="s">
        <v>334</v>
      </c>
      <c r="L1430" s="27" t="s">
        <v>335</v>
      </c>
      <c r="M1430" s="28"/>
      <c r="N1430" s="28"/>
      <c r="O1430" s="28"/>
    </row>
    <row r="1431" spans="1:15">
      <c r="A1431" t="s">
        <v>404</v>
      </c>
      <c r="B1431" s="26" t="s">
        <v>407</v>
      </c>
      <c r="C1431" s="26" t="s">
        <v>78</v>
      </c>
      <c r="D1431" s="26" t="s">
        <v>79</v>
      </c>
      <c r="E1431" s="27" t="s">
        <v>80</v>
      </c>
      <c r="F1431" s="27" t="s">
        <v>81</v>
      </c>
      <c r="G1431" s="27" t="s">
        <v>197</v>
      </c>
      <c r="H1431" s="27" t="s">
        <v>198</v>
      </c>
      <c r="I1431" s="27" t="s">
        <v>156</v>
      </c>
      <c r="J1431" s="27" t="s">
        <v>157</v>
      </c>
      <c r="K1431" s="27" t="s">
        <v>334</v>
      </c>
      <c r="L1431" s="27" t="s">
        <v>335</v>
      </c>
      <c r="M1431" s="28"/>
      <c r="N1431" s="28"/>
      <c r="O1431" s="28"/>
    </row>
    <row r="1432" spans="1:15">
      <c r="A1432" t="s">
        <v>404</v>
      </c>
      <c r="B1432" s="26" t="s">
        <v>407</v>
      </c>
      <c r="C1432" s="26" t="s">
        <v>78</v>
      </c>
      <c r="D1432" s="26" t="s">
        <v>79</v>
      </c>
      <c r="E1432" s="27" t="s">
        <v>80</v>
      </c>
      <c r="F1432" s="27" t="s">
        <v>81</v>
      </c>
      <c r="G1432" s="27" t="s">
        <v>197</v>
      </c>
      <c r="H1432" s="27" t="s">
        <v>198</v>
      </c>
      <c r="I1432" s="27" t="s">
        <v>132</v>
      </c>
      <c r="J1432" s="27" t="s">
        <v>133</v>
      </c>
      <c r="K1432" s="27" t="s">
        <v>334</v>
      </c>
      <c r="L1432" s="27" t="s">
        <v>335</v>
      </c>
      <c r="M1432" s="28"/>
      <c r="N1432" s="28"/>
      <c r="O1432" s="28"/>
    </row>
    <row r="1433" spans="1:15">
      <c r="A1433" t="s">
        <v>404</v>
      </c>
      <c r="B1433" s="26" t="s">
        <v>407</v>
      </c>
      <c r="C1433" s="26" t="s">
        <v>78</v>
      </c>
      <c r="D1433" s="26" t="s">
        <v>79</v>
      </c>
      <c r="E1433" s="27" t="s">
        <v>80</v>
      </c>
      <c r="F1433" s="27" t="s">
        <v>81</v>
      </c>
      <c r="G1433" s="27" t="s">
        <v>197</v>
      </c>
      <c r="H1433" s="27" t="s">
        <v>198</v>
      </c>
      <c r="I1433" s="27" t="s">
        <v>158</v>
      </c>
      <c r="J1433" s="27" t="s">
        <v>159</v>
      </c>
      <c r="K1433" s="27" t="s">
        <v>334</v>
      </c>
      <c r="L1433" s="27" t="s">
        <v>335</v>
      </c>
      <c r="M1433" s="28"/>
      <c r="N1433" s="28"/>
      <c r="O1433" s="28"/>
    </row>
    <row r="1434" spans="1:15">
      <c r="A1434" t="s">
        <v>404</v>
      </c>
      <c r="B1434" s="26" t="s">
        <v>407</v>
      </c>
      <c r="C1434" s="26" t="s">
        <v>78</v>
      </c>
      <c r="D1434" s="26" t="s">
        <v>79</v>
      </c>
      <c r="E1434" s="27" t="s">
        <v>80</v>
      </c>
      <c r="F1434" s="27" t="s">
        <v>81</v>
      </c>
      <c r="G1434" s="27" t="s">
        <v>197</v>
      </c>
      <c r="H1434" s="27" t="s">
        <v>198</v>
      </c>
      <c r="I1434" s="27" t="s">
        <v>199</v>
      </c>
      <c r="J1434" s="27" t="s">
        <v>200</v>
      </c>
      <c r="K1434" s="27" t="s">
        <v>334</v>
      </c>
      <c r="L1434" s="27" t="s">
        <v>335</v>
      </c>
      <c r="M1434" s="28"/>
      <c r="N1434" s="28"/>
      <c r="O1434" s="28"/>
    </row>
    <row r="1435" spans="1:15">
      <c r="A1435" t="s">
        <v>404</v>
      </c>
      <c r="B1435" s="26" t="s">
        <v>407</v>
      </c>
      <c r="C1435" s="26" t="s">
        <v>78</v>
      </c>
      <c r="D1435" s="26" t="s">
        <v>79</v>
      </c>
      <c r="E1435" s="27" t="s">
        <v>80</v>
      </c>
      <c r="F1435" s="27" t="s">
        <v>81</v>
      </c>
      <c r="G1435" s="27" t="s">
        <v>197</v>
      </c>
      <c r="H1435" s="27" t="s">
        <v>198</v>
      </c>
      <c r="I1435" s="27" t="s">
        <v>96</v>
      </c>
      <c r="J1435" s="27" t="s">
        <v>97</v>
      </c>
      <c r="K1435" s="27" t="s">
        <v>334</v>
      </c>
      <c r="L1435" s="27" t="s">
        <v>335</v>
      </c>
      <c r="M1435" s="28"/>
      <c r="N1435" s="28"/>
      <c r="O1435" s="28"/>
    </row>
    <row r="1436" spans="1:15">
      <c r="A1436" t="s">
        <v>404</v>
      </c>
      <c r="B1436" s="26" t="s">
        <v>407</v>
      </c>
      <c r="C1436" s="26" t="s">
        <v>78</v>
      </c>
      <c r="D1436" s="26" t="s">
        <v>79</v>
      </c>
      <c r="E1436" s="27" t="s">
        <v>80</v>
      </c>
      <c r="F1436" s="27" t="s">
        <v>81</v>
      </c>
      <c r="G1436" s="27" t="s">
        <v>197</v>
      </c>
      <c r="H1436" s="27" t="s">
        <v>198</v>
      </c>
      <c r="I1436" s="27" t="s">
        <v>116</v>
      </c>
      <c r="J1436" s="27" t="s">
        <v>117</v>
      </c>
      <c r="K1436" s="27" t="s">
        <v>334</v>
      </c>
      <c r="L1436" s="27" t="s">
        <v>335</v>
      </c>
      <c r="M1436" s="28"/>
      <c r="N1436" s="28"/>
      <c r="O1436" s="28"/>
    </row>
    <row r="1437" spans="1:15">
      <c r="A1437" t="s">
        <v>404</v>
      </c>
      <c r="B1437" s="26" t="s">
        <v>407</v>
      </c>
      <c r="C1437" s="26" t="s">
        <v>78</v>
      </c>
      <c r="D1437" s="26" t="s">
        <v>79</v>
      </c>
      <c r="E1437" s="27" t="s">
        <v>80</v>
      </c>
      <c r="F1437" s="27" t="s">
        <v>81</v>
      </c>
      <c r="G1437" s="27" t="s">
        <v>197</v>
      </c>
      <c r="H1437" s="27" t="s">
        <v>198</v>
      </c>
      <c r="I1437" s="27" t="s">
        <v>184</v>
      </c>
      <c r="J1437" s="27" t="s">
        <v>185</v>
      </c>
      <c r="K1437" s="27" t="s">
        <v>334</v>
      </c>
      <c r="L1437" s="27" t="s">
        <v>335</v>
      </c>
      <c r="M1437" s="28"/>
      <c r="N1437" s="28"/>
      <c r="O1437" s="28"/>
    </row>
    <row r="1438" spans="1:15">
      <c r="A1438" t="s">
        <v>404</v>
      </c>
      <c r="B1438" s="26" t="s">
        <v>407</v>
      </c>
      <c r="C1438" s="26" t="s">
        <v>78</v>
      </c>
      <c r="D1438" s="26" t="s">
        <v>79</v>
      </c>
      <c r="E1438" s="27" t="s">
        <v>80</v>
      </c>
      <c r="F1438" s="27" t="s">
        <v>81</v>
      </c>
      <c r="G1438" s="27" t="s">
        <v>197</v>
      </c>
      <c r="H1438" s="27" t="s">
        <v>198</v>
      </c>
      <c r="I1438" s="27" t="s">
        <v>144</v>
      </c>
      <c r="J1438" s="27" t="s">
        <v>145</v>
      </c>
      <c r="K1438" s="27" t="s">
        <v>334</v>
      </c>
      <c r="L1438" s="27" t="s">
        <v>335</v>
      </c>
      <c r="M1438" s="28"/>
      <c r="N1438" s="28"/>
      <c r="O1438" s="28"/>
    </row>
    <row r="1439" spans="1:15">
      <c r="A1439" t="s">
        <v>404</v>
      </c>
      <c r="B1439" s="26" t="s">
        <v>407</v>
      </c>
      <c r="C1439" s="26" t="s">
        <v>78</v>
      </c>
      <c r="D1439" s="26" t="s">
        <v>79</v>
      </c>
      <c r="E1439" s="27" t="s">
        <v>80</v>
      </c>
      <c r="F1439" s="27" t="s">
        <v>81</v>
      </c>
      <c r="G1439" s="27" t="s">
        <v>197</v>
      </c>
      <c r="H1439" s="27" t="s">
        <v>198</v>
      </c>
      <c r="I1439" s="27" t="s">
        <v>138</v>
      </c>
      <c r="J1439" s="27" t="s">
        <v>139</v>
      </c>
      <c r="K1439" s="27" t="s">
        <v>334</v>
      </c>
      <c r="L1439" s="27" t="s">
        <v>335</v>
      </c>
      <c r="M1439" s="28"/>
      <c r="N1439" s="28"/>
      <c r="O1439" s="28"/>
    </row>
    <row r="1440" spans="1:15">
      <c r="A1440" t="s">
        <v>404</v>
      </c>
      <c r="B1440" s="26" t="s">
        <v>407</v>
      </c>
      <c r="C1440" s="26" t="s">
        <v>78</v>
      </c>
      <c r="D1440" s="26" t="s">
        <v>79</v>
      </c>
      <c r="E1440" s="27" t="s">
        <v>80</v>
      </c>
      <c r="F1440" s="27" t="s">
        <v>81</v>
      </c>
      <c r="G1440" s="27" t="s">
        <v>197</v>
      </c>
      <c r="H1440" s="27" t="s">
        <v>198</v>
      </c>
      <c r="I1440" s="27" t="s">
        <v>128</v>
      </c>
      <c r="J1440" s="27" t="s">
        <v>129</v>
      </c>
      <c r="K1440" s="27" t="s">
        <v>334</v>
      </c>
      <c r="L1440" s="27" t="s">
        <v>335</v>
      </c>
      <c r="M1440" s="28"/>
      <c r="N1440" s="28"/>
      <c r="O1440" s="28"/>
    </row>
    <row r="1441" spans="1:15">
      <c r="A1441" t="s">
        <v>404</v>
      </c>
      <c r="B1441" s="26" t="s">
        <v>407</v>
      </c>
      <c r="C1441" s="26" t="s">
        <v>78</v>
      </c>
      <c r="D1441" s="26" t="s">
        <v>79</v>
      </c>
      <c r="E1441" s="27" t="s">
        <v>80</v>
      </c>
      <c r="F1441" s="27" t="s">
        <v>81</v>
      </c>
      <c r="G1441" s="27" t="s">
        <v>197</v>
      </c>
      <c r="H1441" s="27" t="s">
        <v>198</v>
      </c>
      <c r="I1441" s="27" t="s">
        <v>146</v>
      </c>
      <c r="J1441" s="27" t="s">
        <v>147</v>
      </c>
      <c r="K1441" s="27" t="s">
        <v>334</v>
      </c>
      <c r="L1441" s="27" t="s">
        <v>335</v>
      </c>
      <c r="M1441" s="28"/>
      <c r="N1441" s="28"/>
      <c r="O1441" s="28"/>
    </row>
    <row r="1442" spans="1:15">
      <c r="A1442" t="s">
        <v>404</v>
      </c>
      <c r="B1442" s="26" t="s">
        <v>407</v>
      </c>
      <c r="C1442" s="26" t="s">
        <v>78</v>
      </c>
      <c r="D1442" s="26" t="s">
        <v>79</v>
      </c>
      <c r="E1442" s="27" t="s">
        <v>80</v>
      </c>
      <c r="F1442" s="27" t="s">
        <v>81</v>
      </c>
      <c r="G1442" s="27" t="s">
        <v>197</v>
      </c>
      <c r="H1442" s="27" t="s">
        <v>198</v>
      </c>
      <c r="I1442" s="27" t="s">
        <v>148</v>
      </c>
      <c r="J1442" s="27" t="s">
        <v>149</v>
      </c>
      <c r="K1442" s="27" t="s">
        <v>334</v>
      </c>
      <c r="L1442" s="27" t="s">
        <v>335</v>
      </c>
      <c r="M1442" s="28"/>
      <c r="N1442" s="28"/>
      <c r="O1442" s="28"/>
    </row>
    <row r="1443" spans="1:15">
      <c r="A1443" t="s">
        <v>404</v>
      </c>
      <c r="B1443" s="26" t="s">
        <v>407</v>
      </c>
      <c r="C1443" s="26" t="s">
        <v>78</v>
      </c>
      <c r="D1443" s="26" t="s">
        <v>79</v>
      </c>
      <c r="E1443" s="27" t="s">
        <v>80</v>
      </c>
      <c r="F1443" s="27" t="s">
        <v>81</v>
      </c>
      <c r="G1443" s="27" t="s">
        <v>197</v>
      </c>
      <c r="H1443" s="27" t="s">
        <v>198</v>
      </c>
      <c r="I1443" s="27" t="s">
        <v>98</v>
      </c>
      <c r="J1443" s="27" t="s">
        <v>99</v>
      </c>
      <c r="K1443" s="27" t="s">
        <v>334</v>
      </c>
      <c r="L1443" s="27" t="s">
        <v>335</v>
      </c>
      <c r="M1443" s="28"/>
      <c r="N1443" s="28"/>
      <c r="O1443" s="28"/>
    </row>
    <row r="1444" spans="1:15">
      <c r="A1444" t="s">
        <v>404</v>
      </c>
      <c r="B1444" s="26" t="s">
        <v>407</v>
      </c>
      <c r="C1444" s="26" t="s">
        <v>78</v>
      </c>
      <c r="D1444" s="26" t="s">
        <v>79</v>
      </c>
      <c r="E1444" s="27" t="s">
        <v>80</v>
      </c>
      <c r="F1444" s="27" t="s">
        <v>81</v>
      </c>
      <c r="G1444" s="27" t="s">
        <v>197</v>
      </c>
      <c r="H1444" s="27" t="s">
        <v>198</v>
      </c>
      <c r="I1444" s="27" t="s">
        <v>104</v>
      </c>
      <c r="J1444" s="27" t="s">
        <v>105</v>
      </c>
      <c r="K1444" s="27" t="s">
        <v>334</v>
      </c>
      <c r="L1444" s="27" t="s">
        <v>335</v>
      </c>
      <c r="M1444" s="28"/>
      <c r="N1444" s="28"/>
      <c r="O1444" s="28"/>
    </row>
    <row r="1445" spans="1:15">
      <c r="A1445" t="s">
        <v>404</v>
      </c>
      <c r="B1445" s="26" t="s">
        <v>407</v>
      </c>
      <c r="C1445" s="26" t="s">
        <v>78</v>
      </c>
      <c r="D1445" s="26" t="s">
        <v>79</v>
      </c>
      <c r="E1445" s="27" t="s">
        <v>80</v>
      </c>
      <c r="F1445" s="27" t="s">
        <v>81</v>
      </c>
      <c r="G1445" s="27" t="s">
        <v>197</v>
      </c>
      <c r="H1445" s="27" t="s">
        <v>198</v>
      </c>
      <c r="I1445" s="27" t="s">
        <v>142</v>
      </c>
      <c r="J1445" s="27" t="s">
        <v>143</v>
      </c>
      <c r="K1445" s="27" t="s">
        <v>334</v>
      </c>
      <c r="L1445" s="27" t="s">
        <v>335</v>
      </c>
      <c r="M1445" s="28"/>
      <c r="N1445" s="28"/>
      <c r="O1445" s="28"/>
    </row>
    <row r="1446" spans="1:15">
      <c r="A1446" t="s">
        <v>404</v>
      </c>
      <c r="B1446" s="26" t="s">
        <v>407</v>
      </c>
      <c r="C1446" s="26" t="s">
        <v>78</v>
      </c>
      <c r="D1446" s="26" t="s">
        <v>79</v>
      </c>
      <c r="E1446" s="27" t="s">
        <v>80</v>
      </c>
      <c r="F1446" s="27" t="s">
        <v>81</v>
      </c>
      <c r="G1446" s="27" t="s">
        <v>197</v>
      </c>
      <c r="H1446" s="27" t="s">
        <v>198</v>
      </c>
      <c r="I1446" s="27" t="s">
        <v>174</v>
      </c>
      <c r="J1446" s="27" t="s">
        <v>175</v>
      </c>
      <c r="K1446" s="27" t="s">
        <v>334</v>
      </c>
      <c r="L1446" s="27" t="s">
        <v>335</v>
      </c>
      <c r="M1446" s="28"/>
      <c r="N1446" s="28"/>
      <c r="O1446" s="28"/>
    </row>
    <row r="1447" spans="1:15">
      <c r="A1447" t="s">
        <v>404</v>
      </c>
      <c r="B1447" s="26" t="s">
        <v>407</v>
      </c>
      <c r="C1447" s="26" t="s">
        <v>78</v>
      </c>
      <c r="D1447" s="26" t="s">
        <v>79</v>
      </c>
      <c r="E1447" s="27" t="s">
        <v>80</v>
      </c>
      <c r="F1447" s="27" t="s">
        <v>81</v>
      </c>
      <c r="G1447" s="27" t="s">
        <v>197</v>
      </c>
      <c r="H1447" s="27" t="s">
        <v>198</v>
      </c>
      <c r="I1447" s="27" t="s">
        <v>118</v>
      </c>
      <c r="J1447" s="27" t="s">
        <v>119</v>
      </c>
      <c r="K1447" s="27" t="s">
        <v>334</v>
      </c>
      <c r="L1447" s="27" t="s">
        <v>335</v>
      </c>
      <c r="M1447" s="28"/>
      <c r="N1447" s="28"/>
      <c r="O1447" s="28"/>
    </row>
    <row r="1448" spans="1:15">
      <c r="A1448" t="s">
        <v>404</v>
      </c>
      <c r="B1448" s="26" t="s">
        <v>407</v>
      </c>
      <c r="C1448" s="26" t="s">
        <v>78</v>
      </c>
      <c r="D1448" s="26" t="s">
        <v>79</v>
      </c>
      <c r="E1448" s="27" t="s">
        <v>80</v>
      </c>
      <c r="F1448" s="27" t="s">
        <v>81</v>
      </c>
      <c r="G1448" s="27" t="s">
        <v>197</v>
      </c>
      <c r="H1448" s="27" t="s">
        <v>198</v>
      </c>
      <c r="I1448" s="27" t="s">
        <v>186</v>
      </c>
      <c r="J1448" s="27" t="s">
        <v>42</v>
      </c>
      <c r="K1448" s="27" t="s">
        <v>334</v>
      </c>
      <c r="L1448" s="27" t="s">
        <v>335</v>
      </c>
      <c r="M1448" s="28"/>
      <c r="N1448" s="28"/>
      <c r="O1448" s="28"/>
    </row>
    <row r="1449" spans="1:15">
      <c r="A1449" t="s">
        <v>404</v>
      </c>
      <c r="B1449" s="26" t="s">
        <v>407</v>
      </c>
      <c r="C1449" s="26" t="s">
        <v>78</v>
      </c>
      <c r="D1449" s="26" t="s">
        <v>79</v>
      </c>
      <c r="E1449" s="27" t="s">
        <v>80</v>
      </c>
      <c r="F1449" s="27" t="s">
        <v>81</v>
      </c>
      <c r="G1449" s="29">
        <v>52</v>
      </c>
      <c r="H1449" s="27" t="s">
        <v>198</v>
      </c>
      <c r="I1449" s="27">
        <v>3691</v>
      </c>
      <c r="J1449" s="27" t="s">
        <v>188</v>
      </c>
      <c r="K1449" s="27" t="s">
        <v>334</v>
      </c>
      <c r="L1449" s="27" t="s">
        <v>335</v>
      </c>
      <c r="M1449" s="28"/>
      <c r="N1449" s="28"/>
      <c r="O1449" s="28"/>
    </row>
    <row r="1450" spans="1:15">
      <c r="A1450" t="s">
        <v>404</v>
      </c>
      <c r="B1450" s="26" t="s">
        <v>407</v>
      </c>
      <c r="C1450" s="26" t="s">
        <v>78</v>
      </c>
      <c r="D1450" s="26" t="s">
        <v>79</v>
      </c>
      <c r="E1450" s="27" t="s">
        <v>80</v>
      </c>
      <c r="F1450" s="27" t="s">
        <v>81</v>
      </c>
      <c r="G1450" s="27" t="s">
        <v>197</v>
      </c>
      <c r="H1450" s="27" t="s">
        <v>198</v>
      </c>
      <c r="I1450" s="27" t="s">
        <v>114</v>
      </c>
      <c r="J1450" s="27" t="s">
        <v>115</v>
      </c>
      <c r="K1450" s="27" t="s">
        <v>334</v>
      </c>
      <c r="L1450" s="27" t="s">
        <v>335</v>
      </c>
      <c r="M1450" s="28"/>
      <c r="N1450" s="28"/>
      <c r="O1450" s="28"/>
    </row>
    <row r="1451" spans="1:15">
      <c r="A1451" t="s">
        <v>404</v>
      </c>
      <c r="B1451" s="26" t="s">
        <v>407</v>
      </c>
      <c r="C1451" s="26" t="s">
        <v>78</v>
      </c>
      <c r="D1451" s="26" t="s">
        <v>79</v>
      </c>
      <c r="E1451" s="27" t="s">
        <v>80</v>
      </c>
      <c r="F1451" s="27" t="s">
        <v>81</v>
      </c>
      <c r="G1451" s="27" t="s">
        <v>197</v>
      </c>
      <c r="H1451" s="27" t="s">
        <v>198</v>
      </c>
      <c r="I1451" s="27" t="s">
        <v>168</v>
      </c>
      <c r="J1451" s="27" t="s">
        <v>169</v>
      </c>
      <c r="K1451" s="27" t="s">
        <v>334</v>
      </c>
      <c r="L1451" s="27" t="s">
        <v>335</v>
      </c>
      <c r="M1451" s="28"/>
      <c r="N1451" s="28"/>
      <c r="O1451" s="28"/>
    </row>
    <row r="1452" spans="1:15">
      <c r="A1452" t="s">
        <v>404</v>
      </c>
      <c r="B1452" s="26" t="s">
        <v>407</v>
      </c>
      <c r="C1452" s="26" t="s">
        <v>78</v>
      </c>
      <c r="D1452" s="26" t="s">
        <v>79</v>
      </c>
      <c r="E1452" s="27" t="s">
        <v>80</v>
      </c>
      <c r="F1452" s="27" t="s">
        <v>81</v>
      </c>
      <c r="G1452" s="27" t="s">
        <v>197</v>
      </c>
      <c r="H1452" s="27" t="s">
        <v>198</v>
      </c>
      <c r="I1452" s="27" t="s">
        <v>191</v>
      </c>
      <c r="J1452" s="27" t="s">
        <v>192</v>
      </c>
      <c r="K1452" s="27" t="s">
        <v>334</v>
      </c>
      <c r="L1452" s="27" t="s">
        <v>335</v>
      </c>
      <c r="M1452" s="28"/>
      <c r="N1452" s="28"/>
      <c r="O1452" s="28"/>
    </row>
    <row r="1453" spans="1:15">
      <c r="A1453" t="s">
        <v>404</v>
      </c>
      <c r="B1453" s="26" t="s">
        <v>407</v>
      </c>
      <c r="C1453" s="26" t="s">
        <v>78</v>
      </c>
      <c r="D1453" s="26" t="s">
        <v>79</v>
      </c>
      <c r="E1453" s="27" t="s">
        <v>80</v>
      </c>
      <c r="F1453" s="27" t="s">
        <v>81</v>
      </c>
      <c r="G1453" s="27" t="s">
        <v>197</v>
      </c>
      <c r="H1453" s="27" t="s">
        <v>198</v>
      </c>
      <c r="I1453" s="27" t="s">
        <v>203</v>
      </c>
      <c r="J1453" s="27" t="s">
        <v>204</v>
      </c>
      <c r="K1453" s="27" t="s">
        <v>334</v>
      </c>
      <c r="L1453" s="27" t="s">
        <v>335</v>
      </c>
      <c r="M1453" s="28"/>
      <c r="N1453" s="28"/>
      <c r="O1453" s="28"/>
    </row>
    <row r="1454" spans="1:15">
      <c r="A1454" t="s">
        <v>404</v>
      </c>
      <c r="B1454" s="26" t="s">
        <v>407</v>
      </c>
      <c r="C1454" s="26" t="s">
        <v>78</v>
      </c>
      <c r="D1454" s="26" t="s">
        <v>79</v>
      </c>
      <c r="E1454" s="27" t="s">
        <v>80</v>
      </c>
      <c r="F1454" s="27" t="s">
        <v>81</v>
      </c>
      <c r="G1454" s="27" t="s">
        <v>197</v>
      </c>
      <c r="H1454" s="27" t="s">
        <v>198</v>
      </c>
      <c r="I1454" s="27" t="s">
        <v>211</v>
      </c>
      <c r="J1454" s="27" t="s">
        <v>212</v>
      </c>
      <c r="K1454" s="27" t="s">
        <v>334</v>
      </c>
      <c r="L1454" s="27" t="s">
        <v>335</v>
      </c>
      <c r="M1454" s="28"/>
      <c r="N1454" s="28"/>
      <c r="O1454" s="28"/>
    </row>
    <row r="1455" spans="1:15">
      <c r="A1455" t="s">
        <v>404</v>
      </c>
      <c r="B1455" s="26" t="s">
        <v>407</v>
      </c>
      <c r="C1455" s="26" t="s">
        <v>78</v>
      </c>
      <c r="D1455" s="26" t="s">
        <v>79</v>
      </c>
      <c r="E1455" s="27" t="s">
        <v>80</v>
      </c>
      <c r="F1455" s="27" t="s">
        <v>81</v>
      </c>
      <c r="G1455" s="27" t="s">
        <v>197</v>
      </c>
      <c r="H1455" s="27" t="s">
        <v>198</v>
      </c>
      <c r="I1455" s="27" t="s">
        <v>239</v>
      </c>
      <c r="J1455" s="27" t="s">
        <v>240</v>
      </c>
      <c r="K1455" s="27" t="s">
        <v>334</v>
      </c>
      <c r="L1455" s="27" t="s">
        <v>335</v>
      </c>
      <c r="M1455" s="28"/>
      <c r="N1455" s="28"/>
      <c r="O1455" s="28"/>
    </row>
    <row r="1456" spans="1:15">
      <c r="A1456" t="s">
        <v>404</v>
      </c>
      <c r="B1456" s="26" t="s">
        <v>407</v>
      </c>
      <c r="C1456" s="26" t="s">
        <v>78</v>
      </c>
      <c r="D1456" s="26" t="s">
        <v>79</v>
      </c>
      <c r="E1456" s="27" t="s">
        <v>80</v>
      </c>
      <c r="F1456" s="27" t="s">
        <v>81</v>
      </c>
      <c r="G1456" s="27" t="s">
        <v>197</v>
      </c>
      <c r="H1456" s="27" t="s">
        <v>198</v>
      </c>
      <c r="I1456" s="27" t="s">
        <v>193</v>
      </c>
      <c r="J1456" s="27" t="s">
        <v>194</v>
      </c>
      <c r="K1456" s="27" t="s">
        <v>334</v>
      </c>
      <c r="L1456" s="27" t="s">
        <v>335</v>
      </c>
      <c r="M1456" s="28"/>
      <c r="N1456" s="28"/>
      <c r="O1456" s="28"/>
    </row>
    <row r="1457" spans="1:15">
      <c r="A1457" t="s">
        <v>404</v>
      </c>
      <c r="B1457" s="26" t="s">
        <v>407</v>
      </c>
      <c r="C1457" s="26" t="s">
        <v>78</v>
      </c>
      <c r="D1457" s="26" t="s">
        <v>79</v>
      </c>
      <c r="E1457" s="27" t="s">
        <v>80</v>
      </c>
      <c r="F1457" s="27" t="s">
        <v>81</v>
      </c>
      <c r="G1457" s="27" t="s">
        <v>197</v>
      </c>
      <c r="H1457" s="27" t="s">
        <v>198</v>
      </c>
      <c r="I1457" s="27" t="s">
        <v>195</v>
      </c>
      <c r="J1457" s="27" t="s">
        <v>196</v>
      </c>
      <c r="K1457" s="27" t="s">
        <v>334</v>
      </c>
      <c r="L1457" s="27" t="s">
        <v>335</v>
      </c>
      <c r="M1457" s="28"/>
      <c r="N1457" s="28"/>
      <c r="O1457" s="28"/>
    </row>
    <row r="1458" spans="1:15">
      <c r="A1458" t="s">
        <v>404</v>
      </c>
      <c r="B1458" s="26" t="s">
        <v>407</v>
      </c>
      <c r="C1458" s="26" t="s">
        <v>78</v>
      </c>
      <c r="D1458" s="26" t="s">
        <v>79</v>
      </c>
      <c r="E1458" s="27" t="s">
        <v>80</v>
      </c>
      <c r="F1458" s="27" t="s">
        <v>81</v>
      </c>
      <c r="G1458" s="27" t="s">
        <v>209</v>
      </c>
      <c r="H1458" s="27" t="s">
        <v>210</v>
      </c>
      <c r="I1458" s="27" t="s">
        <v>84</v>
      </c>
      <c r="J1458" s="27" t="s">
        <v>85</v>
      </c>
      <c r="K1458" s="27" t="s">
        <v>334</v>
      </c>
      <c r="L1458" s="27" t="s">
        <v>335</v>
      </c>
      <c r="M1458" s="28"/>
      <c r="N1458" s="28"/>
      <c r="O1458" s="28"/>
    </row>
    <row r="1459" spans="1:15">
      <c r="A1459" t="s">
        <v>404</v>
      </c>
      <c r="B1459" s="26" t="s">
        <v>407</v>
      </c>
      <c r="C1459" s="26" t="s">
        <v>78</v>
      </c>
      <c r="D1459" s="26" t="s">
        <v>79</v>
      </c>
      <c r="E1459" s="27" t="s">
        <v>80</v>
      </c>
      <c r="F1459" s="27" t="s">
        <v>81</v>
      </c>
      <c r="G1459" s="27" t="s">
        <v>209</v>
      </c>
      <c r="H1459" s="27" t="s">
        <v>210</v>
      </c>
      <c r="I1459" s="27" t="s">
        <v>90</v>
      </c>
      <c r="J1459" s="27" t="s">
        <v>91</v>
      </c>
      <c r="K1459" s="27" t="s">
        <v>334</v>
      </c>
      <c r="L1459" s="27" t="s">
        <v>335</v>
      </c>
      <c r="M1459" s="28"/>
      <c r="N1459" s="28"/>
      <c r="O1459" s="28"/>
    </row>
    <row r="1460" spans="1:15">
      <c r="A1460" t="s">
        <v>404</v>
      </c>
      <c r="B1460" s="26" t="s">
        <v>407</v>
      </c>
      <c r="C1460" s="26" t="s">
        <v>78</v>
      </c>
      <c r="D1460" s="26" t="s">
        <v>79</v>
      </c>
      <c r="E1460" s="27" t="s">
        <v>80</v>
      </c>
      <c r="F1460" s="27" t="s">
        <v>81</v>
      </c>
      <c r="G1460" s="27" t="s">
        <v>209</v>
      </c>
      <c r="H1460" s="27" t="s">
        <v>210</v>
      </c>
      <c r="I1460" s="27" t="s">
        <v>92</v>
      </c>
      <c r="J1460" s="27" t="s">
        <v>93</v>
      </c>
      <c r="K1460" s="27" t="s">
        <v>334</v>
      </c>
      <c r="L1460" s="27" t="s">
        <v>335</v>
      </c>
      <c r="M1460" s="28"/>
      <c r="N1460" s="28"/>
      <c r="O1460" s="28"/>
    </row>
    <row r="1461" spans="1:15">
      <c r="A1461" t="s">
        <v>404</v>
      </c>
      <c r="B1461" s="26" t="s">
        <v>407</v>
      </c>
      <c r="C1461" s="26" t="s">
        <v>78</v>
      </c>
      <c r="D1461" s="26" t="s">
        <v>79</v>
      </c>
      <c r="E1461" s="27" t="s">
        <v>80</v>
      </c>
      <c r="F1461" s="27" t="s">
        <v>81</v>
      </c>
      <c r="G1461" s="27" t="s">
        <v>209</v>
      </c>
      <c r="H1461" s="27" t="s">
        <v>210</v>
      </c>
      <c r="I1461" s="27" t="s">
        <v>134</v>
      </c>
      <c r="J1461" s="27" t="s">
        <v>135</v>
      </c>
      <c r="K1461" s="27" t="s">
        <v>334</v>
      </c>
      <c r="L1461" s="27" t="s">
        <v>335</v>
      </c>
      <c r="M1461" s="28"/>
      <c r="N1461" s="28"/>
      <c r="O1461" s="28"/>
    </row>
    <row r="1462" spans="1:15">
      <c r="A1462" t="s">
        <v>404</v>
      </c>
      <c r="B1462" s="26" t="s">
        <v>407</v>
      </c>
      <c r="C1462" s="26" t="s">
        <v>78</v>
      </c>
      <c r="D1462" s="26" t="s">
        <v>79</v>
      </c>
      <c r="E1462" s="27" t="s">
        <v>80</v>
      </c>
      <c r="F1462" s="27" t="s">
        <v>81</v>
      </c>
      <c r="G1462" s="27" t="s">
        <v>209</v>
      </c>
      <c r="H1462" s="27" t="s">
        <v>210</v>
      </c>
      <c r="I1462" s="27" t="s">
        <v>94</v>
      </c>
      <c r="J1462" s="27" t="s">
        <v>95</v>
      </c>
      <c r="K1462" s="27" t="s">
        <v>334</v>
      </c>
      <c r="L1462" s="27" t="s">
        <v>335</v>
      </c>
      <c r="M1462" s="28"/>
      <c r="N1462" s="28"/>
      <c r="O1462" s="28"/>
    </row>
    <row r="1463" spans="1:15">
      <c r="A1463" t="s">
        <v>404</v>
      </c>
      <c r="B1463" s="26" t="s">
        <v>407</v>
      </c>
      <c r="C1463" s="26" t="s">
        <v>78</v>
      </c>
      <c r="D1463" s="26" t="s">
        <v>79</v>
      </c>
      <c r="E1463" s="27" t="s">
        <v>80</v>
      </c>
      <c r="F1463" s="27" t="s">
        <v>81</v>
      </c>
      <c r="G1463" s="27" t="s">
        <v>209</v>
      </c>
      <c r="H1463" s="27" t="s">
        <v>210</v>
      </c>
      <c r="I1463" s="27" t="s">
        <v>172</v>
      </c>
      <c r="J1463" s="27" t="s">
        <v>173</v>
      </c>
      <c r="K1463" s="27" t="s">
        <v>334</v>
      </c>
      <c r="L1463" s="27" t="s">
        <v>335</v>
      </c>
      <c r="M1463" s="28"/>
      <c r="N1463" s="28"/>
      <c r="O1463" s="28"/>
    </row>
    <row r="1464" spans="1:15">
      <c r="A1464" t="s">
        <v>404</v>
      </c>
      <c r="B1464" s="26" t="s">
        <v>407</v>
      </c>
      <c r="C1464" s="26" t="s">
        <v>78</v>
      </c>
      <c r="D1464" s="26" t="s">
        <v>79</v>
      </c>
      <c r="E1464" s="27" t="s">
        <v>80</v>
      </c>
      <c r="F1464" s="27" t="s">
        <v>81</v>
      </c>
      <c r="G1464" s="27" t="s">
        <v>209</v>
      </c>
      <c r="H1464" s="27" t="s">
        <v>210</v>
      </c>
      <c r="I1464" s="27" t="s">
        <v>136</v>
      </c>
      <c r="J1464" s="27" t="s">
        <v>137</v>
      </c>
      <c r="K1464" s="27" t="s">
        <v>334</v>
      </c>
      <c r="L1464" s="27" t="s">
        <v>335</v>
      </c>
      <c r="M1464" s="28"/>
      <c r="N1464" s="28"/>
      <c r="O1464" s="28"/>
    </row>
    <row r="1465" spans="1:15">
      <c r="A1465" t="s">
        <v>404</v>
      </c>
      <c r="B1465" s="26" t="s">
        <v>407</v>
      </c>
      <c r="C1465" s="26" t="s">
        <v>78</v>
      </c>
      <c r="D1465" s="26" t="s">
        <v>79</v>
      </c>
      <c r="E1465" s="27" t="s">
        <v>80</v>
      </c>
      <c r="F1465" s="27" t="s">
        <v>81</v>
      </c>
      <c r="G1465" s="27" t="s">
        <v>209</v>
      </c>
      <c r="H1465" s="27" t="s">
        <v>210</v>
      </c>
      <c r="I1465" s="27" t="s">
        <v>178</v>
      </c>
      <c r="J1465" s="27" t="s">
        <v>179</v>
      </c>
      <c r="K1465" s="27" t="s">
        <v>334</v>
      </c>
      <c r="L1465" s="27" t="s">
        <v>335</v>
      </c>
      <c r="M1465" s="28"/>
      <c r="N1465" s="28"/>
      <c r="O1465" s="28"/>
    </row>
    <row r="1466" spans="1:15">
      <c r="A1466" t="s">
        <v>404</v>
      </c>
      <c r="B1466" s="26" t="s">
        <v>407</v>
      </c>
      <c r="C1466" s="26" t="s">
        <v>78</v>
      </c>
      <c r="D1466" s="26" t="s">
        <v>79</v>
      </c>
      <c r="E1466" s="27" t="s">
        <v>80</v>
      </c>
      <c r="F1466" s="27" t="s">
        <v>81</v>
      </c>
      <c r="G1466" s="27" t="s">
        <v>209</v>
      </c>
      <c r="H1466" s="27" t="s">
        <v>210</v>
      </c>
      <c r="I1466" s="27" t="s">
        <v>154</v>
      </c>
      <c r="J1466" s="27" t="s">
        <v>155</v>
      </c>
      <c r="K1466" s="27" t="s">
        <v>334</v>
      </c>
      <c r="L1466" s="27" t="s">
        <v>335</v>
      </c>
      <c r="M1466" s="28"/>
      <c r="N1466" s="28"/>
      <c r="O1466" s="28"/>
    </row>
    <row r="1467" spans="1:15">
      <c r="A1467" t="s">
        <v>404</v>
      </c>
      <c r="B1467" s="26" t="s">
        <v>407</v>
      </c>
      <c r="C1467" s="26" t="s">
        <v>78</v>
      </c>
      <c r="D1467" s="26" t="s">
        <v>79</v>
      </c>
      <c r="E1467" s="27" t="s">
        <v>80</v>
      </c>
      <c r="F1467" s="27" t="s">
        <v>81</v>
      </c>
      <c r="G1467" s="27" t="s">
        <v>209</v>
      </c>
      <c r="H1467" s="27" t="s">
        <v>210</v>
      </c>
      <c r="I1467" s="27" t="s">
        <v>164</v>
      </c>
      <c r="J1467" s="27" t="s">
        <v>165</v>
      </c>
      <c r="K1467" s="27" t="s">
        <v>334</v>
      </c>
      <c r="L1467" s="27" t="s">
        <v>335</v>
      </c>
      <c r="M1467" s="28"/>
      <c r="N1467" s="28"/>
      <c r="O1467" s="28"/>
    </row>
    <row r="1468" spans="1:15">
      <c r="A1468" t="s">
        <v>404</v>
      </c>
      <c r="B1468" s="26" t="s">
        <v>407</v>
      </c>
      <c r="C1468" s="26" t="s">
        <v>78</v>
      </c>
      <c r="D1468" s="26" t="s">
        <v>79</v>
      </c>
      <c r="E1468" s="27" t="s">
        <v>80</v>
      </c>
      <c r="F1468" s="27" t="s">
        <v>81</v>
      </c>
      <c r="G1468" s="27" t="s">
        <v>209</v>
      </c>
      <c r="H1468" s="27" t="s">
        <v>210</v>
      </c>
      <c r="I1468" s="27" t="s">
        <v>180</v>
      </c>
      <c r="J1468" s="27" t="s">
        <v>181</v>
      </c>
      <c r="K1468" s="27" t="s">
        <v>334</v>
      </c>
      <c r="L1468" s="27" t="s">
        <v>335</v>
      </c>
      <c r="M1468" s="28"/>
      <c r="N1468" s="28"/>
      <c r="O1468" s="28"/>
    </row>
    <row r="1469" spans="1:15">
      <c r="A1469" t="s">
        <v>404</v>
      </c>
      <c r="B1469" s="26" t="s">
        <v>407</v>
      </c>
      <c r="C1469" s="26" t="s">
        <v>78</v>
      </c>
      <c r="D1469" s="26" t="s">
        <v>79</v>
      </c>
      <c r="E1469" s="27" t="s">
        <v>80</v>
      </c>
      <c r="F1469" s="27" t="s">
        <v>81</v>
      </c>
      <c r="G1469" s="29">
        <v>61</v>
      </c>
      <c r="H1469" s="27" t="s">
        <v>210</v>
      </c>
      <c r="I1469" s="29">
        <v>3227</v>
      </c>
      <c r="J1469" s="27" t="s">
        <v>216</v>
      </c>
      <c r="K1469" s="29" t="s">
        <v>334</v>
      </c>
      <c r="L1469" s="27" t="s">
        <v>335</v>
      </c>
      <c r="M1469" s="28"/>
      <c r="N1469" s="28"/>
      <c r="O1469" s="28"/>
    </row>
    <row r="1470" spans="1:15">
      <c r="A1470" t="s">
        <v>404</v>
      </c>
      <c r="B1470" s="26" t="s">
        <v>407</v>
      </c>
      <c r="C1470" s="26" t="s">
        <v>78</v>
      </c>
      <c r="D1470" s="26" t="s">
        <v>79</v>
      </c>
      <c r="E1470" s="27" t="s">
        <v>80</v>
      </c>
      <c r="F1470" s="27" t="s">
        <v>81</v>
      </c>
      <c r="G1470" s="27" t="s">
        <v>209</v>
      </c>
      <c r="H1470" s="27" t="s">
        <v>210</v>
      </c>
      <c r="I1470" s="27" t="s">
        <v>182</v>
      </c>
      <c r="J1470" s="27" t="s">
        <v>183</v>
      </c>
      <c r="K1470" s="27" t="s">
        <v>334</v>
      </c>
      <c r="L1470" s="27" t="s">
        <v>335</v>
      </c>
      <c r="M1470" s="28"/>
      <c r="N1470" s="28"/>
      <c r="O1470" s="28"/>
    </row>
    <row r="1471" spans="1:15">
      <c r="A1471" t="s">
        <v>404</v>
      </c>
      <c r="B1471" s="26" t="s">
        <v>407</v>
      </c>
      <c r="C1471" s="26" t="s">
        <v>78</v>
      </c>
      <c r="D1471" s="26" t="s">
        <v>79</v>
      </c>
      <c r="E1471" s="27" t="s">
        <v>80</v>
      </c>
      <c r="F1471" s="27" t="s">
        <v>81</v>
      </c>
      <c r="G1471" s="27" t="s">
        <v>209</v>
      </c>
      <c r="H1471" s="27" t="s">
        <v>210</v>
      </c>
      <c r="I1471" s="27" t="s">
        <v>156</v>
      </c>
      <c r="J1471" s="27" t="s">
        <v>157</v>
      </c>
      <c r="K1471" s="27" t="s">
        <v>334</v>
      </c>
      <c r="L1471" s="27" t="s">
        <v>335</v>
      </c>
      <c r="M1471" s="28"/>
      <c r="N1471" s="28"/>
      <c r="O1471" s="28"/>
    </row>
    <row r="1472" spans="1:15">
      <c r="A1472" t="s">
        <v>404</v>
      </c>
      <c r="B1472" s="26" t="s">
        <v>407</v>
      </c>
      <c r="C1472" s="26" t="s">
        <v>78</v>
      </c>
      <c r="D1472" s="26" t="s">
        <v>79</v>
      </c>
      <c r="E1472" s="27" t="s">
        <v>80</v>
      </c>
      <c r="F1472" s="27" t="s">
        <v>81</v>
      </c>
      <c r="G1472" s="27" t="s">
        <v>209</v>
      </c>
      <c r="H1472" s="27" t="s">
        <v>210</v>
      </c>
      <c r="I1472" s="27" t="s">
        <v>132</v>
      </c>
      <c r="J1472" s="27" t="s">
        <v>133</v>
      </c>
      <c r="K1472" s="27" t="s">
        <v>334</v>
      </c>
      <c r="L1472" s="27" t="s">
        <v>335</v>
      </c>
      <c r="M1472" s="28"/>
      <c r="N1472" s="28"/>
      <c r="O1472" s="28"/>
    </row>
    <row r="1473" spans="1:15">
      <c r="A1473" t="s">
        <v>404</v>
      </c>
      <c r="B1473" s="26" t="s">
        <v>407</v>
      </c>
      <c r="C1473" s="26" t="s">
        <v>78</v>
      </c>
      <c r="D1473" s="26" t="s">
        <v>79</v>
      </c>
      <c r="E1473" s="27" t="s">
        <v>80</v>
      </c>
      <c r="F1473" s="27" t="s">
        <v>81</v>
      </c>
      <c r="G1473" s="27" t="s">
        <v>209</v>
      </c>
      <c r="H1473" s="27" t="s">
        <v>210</v>
      </c>
      <c r="I1473" s="27" t="s">
        <v>158</v>
      </c>
      <c r="J1473" s="27" t="s">
        <v>159</v>
      </c>
      <c r="K1473" s="27" t="s">
        <v>334</v>
      </c>
      <c r="L1473" s="27" t="s">
        <v>335</v>
      </c>
      <c r="M1473" s="28"/>
      <c r="N1473" s="28"/>
      <c r="O1473" s="28"/>
    </row>
    <row r="1474" spans="1:15">
      <c r="A1474" t="s">
        <v>404</v>
      </c>
      <c r="B1474" s="26" t="s">
        <v>407</v>
      </c>
      <c r="C1474" s="26" t="s">
        <v>78</v>
      </c>
      <c r="D1474" s="26" t="s">
        <v>79</v>
      </c>
      <c r="E1474" s="27" t="s">
        <v>80</v>
      </c>
      <c r="F1474" s="27" t="s">
        <v>81</v>
      </c>
      <c r="G1474" s="27" t="s">
        <v>209</v>
      </c>
      <c r="H1474" s="27" t="s">
        <v>210</v>
      </c>
      <c r="I1474" s="27" t="s">
        <v>199</v>
      </c>
      <c r="J1474" s="27" t="s">
        <v>200</v>
      </c>
      <c r="K1474" s="27" t="s">
        <v>334</v>
      </c>
      <c r="L1474" s="27" t="s">
        <v>335</v>
      </c>
      <c r="M1474" s="28"/>
      <c r="N1474" s="28"/>
      <c r="O1474" s="28"/>
    </row>
    <row r="1475" spans="1:15">
      <c r="A1475" t="s">
        <v>404</v>
      </c>
      <c r="B1475" s="26" t="s">
        <v>407</v>
      </c>
      <c r="C1475" s="26" t="s">
        <v>78</v>
      </c>
      <c r="D1475" s="26" t="s">
        <v>79</v>
      </c>
      <c r="E1475" s="27" t="s">
        <v>80</v>
      </c>
      <c r="F1475" s="27" t="s">
        <v>81</v>
      </c>
      <c r="G1475" s="27" t="s">
        <v>209</v>
      </c>
      <c r="H1475" s="27" t="s">
        <v>210</v>
      </c>
      <c r="I1475" s="27" t="s">
        <v>116</v>
      </c>
      <c r="J1475" s="27" t="s">
        <v>117</v>
      </c>
      <c r="K1475" s="27" t="s">
        <v>334</v>
      </c>
      <c r="L1475" s="27" t="s">
        <v>335</v>
      </c>
      <c r="M1475" s="28"/>
      <c r="N1475" s="28"/>
      <c r="O1475" s="28"/>
    </row>
    <row r="1476" spans="1:15">
      <c r="A1476" t="s">
        <v>404</v>
      </c>
      <c r="B1476" s="26" t="s">
        <v>407</v>
      </c>
      <c r="C1476" s="26" t="s">
        <v>78</v>
      </c>
      <c r="D1476" s="26" t="s">
        <v>79</v>
      </c>
      <c r="E1476" s="27" t="s">
        <v>80</v>
      </c>
      <c r="F1476" s="27" t="s">
        <v>81</v>
      </c>
      <c r="G1476" s="27" t="s">
        <v>209</v>
      </c>
      <c r="H1476" s="27" t="s">
        <v>210</v>
      </c>
      <c r="I1476" s="27" t="s">
        <v>184</v>
      </c>
      <c r="J1476" s="27" t="s">
        <v>185</v>
      </c>
      <c r="K1476" s="27" t="s">
        <v>334</v>
      </c>
      <c r="L1476" s="27" t="s">
        <v>335</v>
      </c>
      <c r="M1476" s="28"/>
      <c r="N1476" s="28"/>
      <c r="O1476" s="28"/>
    </row>
    <row r="1477" spans="1:15">
      <c r="A1477" t="s">
        <v>404</v>
      </c>
      <c r="B1477" s="26" t="s">
        <v>407</v>
      </c>
      <c r="C1477" s="26" t="s">
        <v>78</v>
      </c>
      <c r="D1477" s="26" t="s">
        <v>79</v>
      </c>
      <c r="E1477" s="27" t="s">
        <v>80</v>
      </c>
      <c r="F1477" s="27" t="s">
        <v>81</v>
      </c>
      <c r="G1477" s="27" t="s">
        <v>209</v>
      </c>
      <c r="H1477" s="27" t="s">
        <v>210</v>
      </c>
      <c r="I1477" s="27" t="s">
        <v>144</v>
      </c>
      <c r="J1477" s="27" t="s">
        <v>145</v>
      </c>
      <c r="K1477" s="27" t="s">
        <v>334</v>
      </c>
      <c r="L1477" s="27" t="s">
        <v>335</v>
      </c>
      <c r="M1477" s="28"/>
      <c r="N1477" s="28"/>
      <c r="O1477" s="28"/>
    </row>
    <row r="1478" spans="1:15">
      <c r="A1478" t="s">
        <v>404</v>
      </c>
      <c r="B1478" s="26" t="s">
        <v>407</v>
      </c>
      <c r="C1478" s="26" t="s">
        <v>78</v>
      </c>
      <c r="D1478" s="26" t="s">
        <v>79</v>
      </c>
      <c r="E1478" s="27" t="s">
        <v>80</v>
      </c>
      <c r="F1478" s="27" t="s">
        <v>81</v>
      </c>
      <c r="G1478" s="27" t="s">
        <v>209</v>
      </c>
      <c r="H1478" s="27" t="s">
        <v>210</v>
      </c>
      <c r="I1478" s="27" t="s">
        <v>138</v>
      </c>
      <c r="J1478" s="27" t="s">
        <v>139</v>
      </c>
      <c r="K1478" s="27" t="s">
        <v>334</v>
      </c>
      <c r="L1478" s="27" t="s">
        <v>335</v>
      </c>
      <c r="M1478" s="28"/>
      <c r="N1478" s="28"/>
      <c r="O1478" s="28"/>
    </row>
    <row r="1479" spans="1:15">
      <c r="A1479" t="s">
        <v>404</v>
      </c>
      <c r="B1479" s="26" t="s">
        <v>407</v>
      </c>
      <c r="C1479" s="26" t="s">
        <v>78</v>
      </c>
      <c r="D1479" s="26" t="s">
        <v>79</v>
      </c>
      <c r="E1479" s="27" t="s">
        <v>80</v>
      </c>
      <c r="F1479" s="27" t="s">
        <v>81</v>
      </c>
      <c r="G1479" s="27" t="s">
        <v>209</v>
      </c>
      <c r="H1479" s="27" t="s">
        <v>210</v>
      </c>
      <c r="I1479" s="27" t="s">
        <v>146</v>
      </c>
      <c r="J1479" s="27" t="s">
        <v>147</v>
      </c>
      <c r="K1479" s="27" t="s">
        <v>334</v>
      </c>
      <c r="L1479" s="27" t="s">
        <v>335</v>
      </c>
      <c r="M1479" s="28"/>
      <c r="N1479" s="28"/>
      <c r="O1479" s="28"/>
    </row>
    <row r="1480" spans="1:15">
      <c r="A1480" t="s">
        <v>404</v>
      </c>
      <c r="B1480" s="26" t="s">
        <v>407</v>
      </c>
      <c r="C1480" s="26" t="s">
        <v>78</v>
      </c>
      <c r="D1480" s="26" t="s">
        <v>79</v>
      </c>
      <c r="E1480" s="27" t="s">
        <v>80</v>
      </c>
      <c r="F1480" s="27" t="s">
        <v>81</v>
      </c>
      <c r="G1480" s="27" t="s">
        <v>209</v>
      </c>
      <c r="H1480" s="27" t="s">
        <v>210</v>
      </c>
      <c r="I1480" s="27" t="s">
        <v>148</v>
      </c>
      <c r="J1480" s="27" t="s">
        <v>149</v>
      </c>
      <c r="K1480" s="27" t="s">
        <v>334</v>
      </c>
      <c r="L1480" s="27" t="s">
        <v>335</v>
      </c>
      <c r="M1480" s="28"/>
      <c r="N1480" s="28"/>
      <c r="O1480" s="28"/>
    </row>
    <row r="1481" spans="1:15">
      <c r="A1481" t="s">
        <v>404</v>
      </c>
      <c r="B1481" s="26" t="s">
        <v>407</v>
      </c>
      <c r="C1481" s="26" t="s">
        <v>78</v>
      </c>
      <c r="D1481" s="26" t="s">
        <v>79</v>
      </c>
      <c r="E1481" s="27" t="s">
        <v>80</v>
      </c>
      <c r="F1481" s="27" t="s">
        <v>81</v>
      </c>
      <c r="G1481" s="27" t="s">
        <v>209</v>
      </c>
      <c r="H1481" s="27" t="s">
        <v>210</v>
      </c>
      <c r="I1481" s="27" t="s">
        <v>98</v>
      </c>
      <c r="J1481" s="27" t="s">
        <v>99</v>
      </c>
      <c r="K1481" s="27" t="s">
        <v>334</v>
      </c>
      <c r="L1481" s="27" t="s">
        <v>335</v>
      </c>
      <c r="M1481" s="28"/>
      <c r="N1481" s="28"/>
      <c r="O1481" s="28"/>
    </row>
    <row r="1482" spans="1:15">
      <c r="A1482" t="s">
        <v>404</v>
      </c>
      <c r="B1482" s="26" t="s">
        <v>407</v>
      </c>
      <c r="C1482" s="26" t="s">
        <v>78</v>
      </c>
      <c r="D1482" s="26" t="s">
        <v>79</v>
      </c>
      <c r="E1482" s="27" t="s">
        <v>80</v>
      </c>
      <c r="F1482" s="27" t="s">
        <v>81</v>
      </c>
      <c r="G1482" s="27" t="s">
        <v>209</v>
      </c>
      <c r="H1482" s="27" t="s">
        <v>210</v>
      </c>
      <c r="I1482" s="27" t="s">
        <v>104</v>
      </c>
      <c r="J1482" s="27" t="s">
        <v>105</v>
      </c>
      <c r="K1482" s="27" t="s">
        <v>334</v>
      </c>
      <c r="L1482" s="27" t="s">
        <v>335</v>
      </c>
      <c r="M1482" s="28"/>
      <c r="N1482" s="28"/>
      <c r="O1482" s="28"/>
    </row>
    <row r="1483" spans="1:15">
      <c r="A1483" t="s">
        <v>404</v>
      </c>
      <c r="B1483" s="26" t="s">
        <v>407</v>
      </c>
      <c r="C1483" s="26" t="s">
        <v>78</v>
      </c>
      <c r="D1483" s="26" t="s">
        <v>79</v>
      </c>
      <c r="E1483" s="27" t="s">
        <v>80</v>
      </c>
      <c r="F1483" s="27" t="s">
        <v>81</v>
      </c>
      <c r="G1483" s="27" t="s">
        <v>209</v>
      </c>
      <c r="H1483" s="27" t="s">
        <v>210</v>
      </c>
      <c r="I1483" s="27" t="s">
        <v>142</v>
      </c>
      <c r="J1483" s="27" t="s">
        <v>143</v>
      </c>
      <c r="K1483" s="27" t="s">
        <v>334</v>
      </c>
      <c r="L1483" s="27" t="s">
        <v>335</v>
      </c>
      <c r="M1483" s="28"/>
      <c r="N1483" s="28"/>
      <c r="O1483" s="28"/>
    </row>
    <row r="1484" spans="1:15">
      <c r="A1484" t="s">
        <v>404</v>
      </c>
      <c r="B1484" s="26" t="s">
        <v>407</v>
      </c>
      <c r="C1484" s="26" t="s">
        <v>78</v>
      </c>
      <c r="D1484" s="26" t="s">
        <v>79</v>
      </c>
      <c r="E1484" s="27" t="s">
        <v>80</v>
      </c>
      <c r="F1484" s="27" t="s">
        <v>81</v>
      </c>
      <c r="G1484" s="29">
        <v>61</v>
      </c>
      <c r="H1484" s="27" t="s">
        <v>210</v>
      </c>
      <c r="I1484" s="27">
        <v>3432</v>
      </c>
      <c r="J1484" s="27" t="s">
        <v>175</v>
      </c>
      <c r="K1484" s="27" t="s">
        <v>334</v>
      </c>
      <c r="L1484" s="27" t="s">
        <v>335</v>
      </c>
      <c r="M1484" s="28"/>
      <c r="N1484" s="28"/>
      <c r="O1484" s="28"/>
    </row>
    <row r="1485" spans="1:15">
      <c r="A1485" t="s">
        <v>404</v>
      </c>
      <c r="B1485" s="26" t="s">
        <v>407</v>
      </c>
      <c r="C1485" s="26" t="s">
        <v>78</v>
      </c>
      <c r="D1485" s="26" t="s">
        <v>79</v>
      </c>
      <c r="E1485" s="27" t="s">
        <v>80</v>
      </c>
      <c r="F1485" s="27" t="s">
        <v>81</v>
      </c>
      <c r="G1485" s="27" t="s">
        <v>209</v>
      </c>
      <c r="H1485" s="27" t="s">
        <v>210</v>
      </c>
      <c r="I1485" s="27" t="s">
        <v>114</v>
      </c>
      <c r="J1485" s="27" t="s">
        <v>115</v>
      </c>
      <c r="K1485" s="27" t="s">
        <v>334</v>
      </c>
      <c r="L1485" s="27" t="s">
        <v>335</v>
      </c>
      <c r="M1485" s="28"/>
      <c r="N1485" s="28"/>
      <c r="O1485" s="28"/>
    </row>
    <row r="1486" spans="1:15">
      <c r="A1486" t="s">
        <v>404</v>
      </c>
      <c r="B1486" s="26" t="s">
        <v>407</v>
      </c>
      <c r="C1486" s="26" t="s">
        <v>78</v>
      </c>
      <c r="D1486" s="26" t="s">
        <v>79</v>
      </c>
      <c r="E1486" s="27" t="s">
        <v>80</v>
      </c>
      <c r="F1486" s="27" t="s">
        <v>81</v>
      </c>
      <c r="G1486" s="27" t="s">
        <v>209</v>
      </c>
      <c r="H1486" s="27" t="s">
        <v>210</v>
      </c>
      <c r="I1486" s="27" t="s">
        <v>168</v>
      </c>
      <c r="J1486" s="27" t="s">
        <v>169</v>
      </c>
      <c r="K1486" s="27" t="s">
        <v>334</v>
      </c>
      <c r="L1486" s="27" t="s">
        <v>335</v>
      </c>
      <c r="M1486" s="28"/>
      <c r="N1486" s="28"/>
      <c r="O1486" s="28"/>
    </row>
    <row r="1487" spans="1:15">
      <c r="A1487" t="s">
        <v>404</v>
      </c>
      <c r="B1487" s="26" t="s">
        <v>407</v>
      </c>
      <c r="C1487" s="26" t="s">
        <v>78</v>
      </c>
      <c r="D1487" s="26" t="s">
        <v>79</v>
      </c>
      <c r="E1487" s="27" t="s">
        <v>80</v>
      </c>
      <c r="F1487" s="27" t="s">
        <v>81</v>
      </c>
      <c r="G1487" s="27" t="s">
        <v>209</v>
      </c>
      <c r="H1487" s="27" t="s">
        <v>210</v>
      </c>
      <c r="I1487" s="27" t="s">
        <v>217</v>
      </c>
      <c r="J1487" s="27" t="s">
        <v>218</v>
      </c>
      <c r="K1487" s="27" t="s">
        <v>334</v>
      </c>
      <c r="L1487" s="27" t="s">
        <v>335</v>
      </c>
      <c r="M1487" s="28"/>
      <c r="N1487" s="28"/>
      <c r="O1487" s="28"/>
    </row>
    <row r="1488" spans="1:15">
      <c r="A1488" t="s">
        <v>404</v>
      </c>
      <c r="B1488" s="26" t="s">
        <v>407</v>
      </c>
      <c r="C1488" s="26" t="s">
        <v>78</v>
      </c>
      <c r="D1488" s="26" t="s">
        <v>79</v>
      </c>
      <c r="E1488" s="27" t="s">
        <v>80</v>
      </c>
      <c r="F1488" s="27" t="s">
        <v>81</v>
      </c>
      <c r="G1488" s="27" t="s">
        <v>209</v>
      </c>
      <c r="H1488" s="27" t="s">
        <v>210</v>
      </c>
      <c r="I1488" s="27" t="s">
        <v>203</v>
      </c>
      <c r="J1488" s="27" t="s">
        <v>204</v>
      </c>
      <c r="K1488" s="27" t="s">
        <v>334</v>
      </c>
      <c r="L1488" s="27" t="s">
        <v>335</v>
      </c>
      <c r="M1488" s="28"/>
      <c r="N1488" s="28"/>
      <c r="O1488" s="28"/>
    </row>
    <row r="1489" spans="1:15">
      <c r="A1489" t="s">
        <v>404</v>
      </c>
      <c r="B1489" s="26" t="s">
        <v>407</v>
      </c>
      <c r="C1489" s="26" t="s">
        <v>78</v>
      </c>
      <c r="D1489" s="26" t="s">
        <v>79</v>
      </c>
      <c r="E1489" s="27" t="s">
        <v>80</v>
      </c>
      <c r="F1489" s="27" t="s">
        <v>81</v>
      </c>
      <c r="G1489" s="27" t="s">
        <v>209</v>
      </c>
      <c r="H1489" s="27" t="s">
        <v>210</v>
      </c>
      <c r="I1489" s="27" t="s">
        <v>211</v>
      </c>
      <c r="J1489" s="27" t="s">
        <v>212</v>
      </c>
      <c r="K1489" s="27" t="s">
        <v>334</v>
      </c>
      <c r="L1489" s="27" t="s">
        <v>335</v>
      </c>
      <c r="M1489" s="28"/>
      <c r="N1489" s="28"/>
      <c r="O1489" s="28"/>
    </row>
    <row r="1490" spans="1:15">
      <c r="A1490" t="s">
        <v>404</v>
      </c>
      <c r="B1490" s="26" t="s">
        <v>407</v>
      </c>
      <c r="C1490" s="26" t="s">
        <v>78</v>
      </c>
      <c r="D1490" s="26" t="s">
        <v>79</v>
      </c>
      <c r="E1490" s="27" t="s">
        <v>80</v>
      </c>
      <c r="F1490" s="27" t="s">
        <v>81</v>
      </c>
      <c r="G1490" s="27" t="s">
        <v>209</v>
      </c>
      <c r="H1490" s="27" t="s">
        <v>210</v>
      </c>
      <c r="I1490" s="27" t="s">
        <v>302</v>
      </c>
      <c r="J1490" s="27" t="s">
        <v>303</v>
      </c>
      <c r="K1490" s="27" t="s">
        <v>334</v>
      </c>
      <c r="L1490" s="27" t="s">
        <v>335</v>
      </c>
      <c r="M1490" s="28"/>
      <c r="N1490" s="28"/>
      <c r="O1490" s="28"/>
    </row>
    <row r="1491" spans="1:15">
      <c r="A1491" t="s">
        <v>404</v>
      </c>
      <c r="B1491" s="26" t="s">
        <v>407</v>
      </c>
      <c r="C1491" s="26" t="s">
        <v>78</v>
      </c>
      <c r="D1491" s="26" t="s">
        <v>79</v>
      </c>
      <c r="E1491" s="27" t="s">
        <v>80</v>
      </c>
      <c r="F1491" s="27" t="s">
        <v>81</v>
      </c>
      <c r="G1491" s="27" t="s">
        <v>209</v>
      </c>
      <c r="H1491" s="27" t="s">
        <v>210</v>
      </c>
      <c r="I1491" s="27" t="s">
        <v>239</v>
      </c>
      <c r="J1491" s="27" t="s">
        <v>240</v>
      </c>
      <c r="K1491" s="27" t="s">
        <v>334</v>
      </c>
      <c r="L1491" s="27" t="s">
        <v>335</v>
      </c>
      <c r="M1491" s="28"/>
      <c r="N1491" s="28"/>
      <c r="O1491" s="28"/>
    </row>
    <row r="1492" spans="1:15">
      <c r="A1492" t="s">
        <v>404</v>
      </c>
      <c r="B1492" s="26" t="s">
        <v>407</v>
      </c>
      <c r="C1492" s="26" t="s">
        <v>78</v>
      </c>
      <c r="D1492" s="26" t="s">
        <v>79</v>
      </c>
      <c r="E1492" s="27" t="s">
        <v>80</v>
      </c>
      <c r="F1492" s="27" t="s">
        <v>81</v>
      </c>
      <c r="G1492" s="27" t="s">
        <v>209</v>
      </c>
      <c r="H1492" s="27" t="s">
        <v>210</v>
      </c>
      <c r="I1492" s="27" t="s">
        <v>193</v>
      </c>
      <c r="J1492" s="27" t="s">
        <v>194</v>
      </c>
      <c r="K1492" s="27" t="s">
        <v>334</v>
      </c>
      <c r="L1492" s="27" t="s">
        <v>335</v>
      </c>
      <c r="M1492" s="28"/>
      <c r="N1492" s="28"/>
      <c r="O1492" s="28"/>
    </row>
    <row r="1493" spans="1:15">
      <c r="A1493" t="s">
        <v>404</v>
      </c>
      <c r="B1493" s="26" t="s">
        <v>407</v>
      </c>
      <c r="C1493" s="26" t="s">
        <v>78</v>
      </c>
      <c r="D1493" s="26" t="s">
        <v>79</v>
      </c>
      <c r="E1493" s="27" t="s">
        <v>80</v>
      </c>
      <c r="F1493" s="27" t="s">
        <v>81</v>
      </c>
      <c r="G1493" s="27" t="s">
        <v>209</v>
      </c>
      <c r="H1493" s="27" t="s">
        <v>210</v>
      </c>
      <c r="I1493" s="27" t="s">
        <v>195</v>
      </c>
      <c r="J1493" s="27" t="s">
        <v>196</v>
      </c>
      <c r="K1493" s="27" t="s">
        <v>334</v>
      </c>
      <c r="L1493" s="27" t="s">
        <v>335</v>
      </c>
      <c r="M1493" s="28"/>
      <c r="N1493" s="28"/>
      <c r="O1493" s="28"/>
    </row>
    <row r="1494" spans="1:15">
      <c r="A1494" t="s">
        <v>404</v>
      </c>
      <c r="B1494" s="26" t="s">
        <v>407</v>
      </c>
      <c r="C1494" s="26" t="s">
        <v>78</v>
      </c>
      <c r="D1494" s="26" t="s">
        <v>79</v>
      </c>
      <c r="E1494" s="27" t="s">
        <v>80</v>
      </c>
      <c r="F1494" s="27" t="s">
        <v>81</v>
      </c>
      <c r="G1494" s="27" t="s">
        <v>326</v>
      </c>
      <c r="H1494" s="27" t="s">
        <v>327</v>
      </c>
      <c r="I1494" s="27" t="s">
        <v>134</v>
      </c>
      <c r="J1494" s="27" t="s">
        <v>135</v>
      </c>
      <c r="K1494" s="27" t="s">
        <v>334</v>
      </c>
      <c r="L1494" s="27" t="s">
        <v>335</v>
      </c>
      <c r="M1494" s="28"/>
      <c r="N1494" s="28"/>
      <c r="O1494" s="28"/>
    </row>
    <row r="1495" spans="1:15">
      <c r="A1495" t="s">
        <v>404</v>
      </c>
      <c r="B1495" s="26" t="s">
        <v>407</v>
      </c>
      <c r="C1495" s="26" t="s">
        <v>78</v>
      </c>
      <c r="D1495" s="26" t="s">
        <v>79</v>
      </c>
      <c r="E1495" s="27" t="s">
        <v>80</v>
      </c>
      <c r="F1495" s="27" t="s">
        <v>81</v>
      </c>
      <c r="G1495" s="29">
        <v>71</v>
      </c>
      <c r="H1495" s="27" t="s">
        <v>327</v>
      </c>
      <c r="I1495" s="27">
        <v>3223</v>
      </c>
      <c r="J1495" s="27" t="s">
        <v>155</v>
      </c>
      <c r="K1495" s="27" t="s">
        <v>334</v>
      </c>
      <c r="L1495" s="27" t="s">
        <v>335</v>
      </c>
      <c r="M1495" s="28"/>
      <c r="N1495" s="28"/>
      <c r="O1495" s="28"/>
    </row>
    <row r="1496" spans="1:15">
      <c r="A1496" t="s">
        <v>404</v>
      </c>
      <c r="B1496" s="26" t="s">
        <v>407</v>
      </c>
      <c r="C1496" s="26" t="s">
        <v>78</v>
      </c>
      <c r="D1496" s="26" t="s">
        <v>79</v>
      </c>
      <c r="E1496" s="27" t="s">
        <v>80</v>
      </c>
      <c r="F1496" s="27" t="s">
        <v>81</v>
      </c>
      <c r="G1496" s="29">
        <v>71</v>
      </c>
      <c r="H1496" s="27" t="s">
        <v>327</v>
      </c>
      <c r="I1496" s="27">
        <v>3234</v>
      </c>
      <c r="J1496" s="27" t="s">
        <v>159</v>
      </c>
      <c r="K1496" s="27" t="s">
        <v>334</v>
      </c>
      <c r="L1496" s="27" t="s">
        <v>335</v>
      </c>
      <c r="M1496" s="28"/>
      <c r="N1496" s="28"/>
      <c r="O1496" s="28"/>
    </row>
    <row r="1497" spans="1:15">
      <c r="A1497" t="s">
        <v>404</v>
      </c>
      <c r="B1497" s="26" t="s">
        <v>407</v>
      </c>
      <c r="C1497" s="26" t="s">
        <v>78</v>
      </c>
      <c r="D1497" s="26" t="s">
        <v>79</v>
      </c>
      <c r="E1497" s="27" t="s">
        <v>80</v>
      </c>
      <c r="F1497" s="27" t="s">
        <v>81</v>
      </c>
      <c r="G1497" s="27" t="s">
        <v>326</v>
      </c>
      <c r="H1497" s="27" t="s">
        <v>327</v>
      </c>
      <c r="I1497" s="27" t="s">
        <v>116</v>
      </c>
      <c r="J1497" s="27" t="s">
        <v>117</v>
      </c>
      <c r="K1497" s="27" t="s">
        <v>334</v>
      </c>
      <c r="L1497" s="27" t="s">
        <v>335</v>
      </c>
      <c r="M1497" s="28"/>
      <c r="N1497" s="28"/>
      <c r="O1497" s="28"/>
    </row>
    <row r="1498" spans="1:15">
      <c r="A1498" t="s">
        <v>404</v>
      </c>
      <c r="B1498" s="26" t="s">
        <v>407</v>
      </c>
      <c r="C1498" s="26" t="s">
        <v>78</v>
      </c>
      <c r="D1498" s="26" t="s">
        <v>79</v>
      </c>
      <c r="E1498" s="27" t="s">
        <v>80</v>
      </c>
      <c r="F1498" s="27" t="s">
        <v>81</v>
      </c>
      <c r="G1498" s="27" t="s">
        <v>326</v>
      </c>
      <c r="H1498" s="27" t="s">
        <v>327</v>
      </c>
      <c r="I1498" s="27" t="s">
        <v>138</v>
      </c>
      <c r="J1498" s="27" t="s">
        <v>139</v>
      </c>
      <c r="K1498" s="27" t="s">
        <v>334</v>
      </c>
      <c r="L1498" s="27" t="s">
        <v>335</v>
      </c>
      <c r="M1498" s="28"/>
      <c r="N1498" s="28"/>
      <c r="O1498" s="28"/>
    </row>
    <row r="1499" spans="1:15">
      <c r="A1499" t="s">
        <v>404</v>
      </c>
      <c r="B1499" s="26" t="s">
        <v>407</v>
      </c>
      <c r="C1499" s="26" t="s">
        <v>78</v>
      </c>
      <c r="D1499" s="26" t="s">
        <v>79</v>
      </c>
      <c r="E1499" s="27" t="s">
        <v>80</v>
      </c>
      <c r="F1499" s="27" t="s">
        <v>81</v>
      </c>
      <c r="G1499" s="27" t="s">
        <v>326</v>
      </c>
      <c r="H1499" s="27" t="s">
        <v>327</v>
      </c>
      <c r="I1499" s="27" t="s">
        <v>168</v>
      </c>
      <c r="J1499" s="27" t="s">
        <v>169</v>
      </c>
      <c r="K1499" s="27" t="s">
        <v>334</v>
      </c>
      <c r="L1499" s="27" t="s">
        <v>335</v>
      </c>
      <c r="M1499" s="28"/>
      <c r="N1499" s="28"/>
      <c r="O1499" s="28"/>
    </row>
    <row r="1500" spans="1:15">
      <c r="A1500" t="s">
        <v>404</v>
      </c>
      <c r="B1500" s="26" t="s">
        <v>407</v>
      </c>
      <c r="C1500" s="26" t="s">
        <v>78</v>
      </c>
      <c r="D1500" s="26" t="s">
        <v>79</v>
      </c>
      <c r="E1500" s="27" t="s">
        <v>80</v>
      </c>
      <c r="F1500" s="27" t="s">
        <v>81</v>
      </c>
      <c r="G1500" s="27" t="s">
        <v>160</v>
      </c>
      <c r="H1500" s="27" t="s">
        <v>161</v>
      </c>
      <c r="I1500" s="27" t="s">
        <v>84</v>
      </c>
      <c r="J1500" s="27" t="s">
        <v>85</v>
      </c>
      <c r="K1500" s="27" t="s">
        <v>340</v>
      </c>
      <c r="L1500" s="27" t="s">
        <v>341</v>
      </c>
      <c r="M1500" s="28"/>
      <c r="N1500" s="28"/>
      <c r="O1500" s="28"/>
    </row>
    <row r="1501" spans="1:15">
      <c r="A1501" t="s">
        <v>404</v>
      </c>
      <c r="B1501" s="26" t="s">
        <v>407</v>
      </c>
      <c r="C1501" s="26" t="s">
        <v>78</v>
      </c>
      <c r="D1501" s="26" t="s">
        <v>79</v>
      </c>
      <c r="E1501" s="27" t="s">
        <v>80</v>
      </c>
      <c r="F1501" s="27" t="s">
        <v>81</v>
      </c>
      <c r="G1501" s="27" t="s">
        <v>160</v>
      </c>
      <c r="H1501" s="27" t="s">
        <v>161</v>
      </c>
      <c r="I1501" s="27" t="s">
        <v>271</v>
      </c>
      <c r="J1501" s="27" t="s">
        <v>272</v>
      </c>
      <c r="K1501" s="27" t="s">
        <v>340</v>
      </c>
      <c r="L1501" s="27" t="s">
        <v>341</v>
      </c>
      <c r="M1501" s="28"/>
      <c r="N1501" s="28"/>
      <c r="O1501" s="28"/>
    </row>
    <row r="1502" spans="1:15">
      <c r="A1502" t="s">
        <v>404</v>
      </c>
      <c r="B1502" s="26" t="s">
        <v>407</v>
      </c>
      <c r="C1502" s="26" t="s">
        <v>78</v>
      </c>
      <c r="D1502" s="26" t="s">
        <v>79</v>
      </c>
      <c r="E1502" s="27" t="s">
        <v>80</v>
      </c>
      <c r="F1502" s="27" t="s">
        <v>81</v>
      </c>
      <c r="G1502" s="27" t="s">
        <v>160</v>
      </c>
      <c r="H1502" s="27" t="s">
        <v>161</v>
      </c>
      <c r="I1502" s="27" t="s">
        <v>231</v>
      </c>
      <c r="J1502" s="27" t="s">
        <v>232</v>
      </c>
      <c r="K1502" s="27" t="s">
        <v>340</v>
      </c>
      <c r="L1502" s="27" t="s">
        <v>341</v>
      </c>
      <c r="M1502" s="28"/>
      <c r="N1502" s="28"/>
      <c r="O1502" s="28"/>
    </row>
    <row r="1503" spans="1:15">
      <c r="A1503" t="s">
        <v>404</v>
      </c>
      <c r="B1503" s="26" t="s">
        <v>407</v>
      </c>
      <c r="C1503" s="26" t="s">
        <v>78</v>
      </c>
      <c r="D1503" s="26" t="s">
        <v>79</v>
      </c>
      <c r="E1503" s="27" t="s">
        <v>80</v>
      </c>
      <c r="F1503" s="27" t="s">
        <v>81</v>
      </c>
      <c r="G1503" s="27" t="s">
        <v>160</v>
      </c>
      <c r="H1503" s="27" t="s">
        <v>161</v>
      </c>
      <c r="I1503" s="27" t="s">
        <v>88</v>
      </c>
      <c r="J1503" s="27" t="s">
        <v>89</v>
      </c>
      <c r="K1503" s="27" t="s">
        <v>340</v>
      </c>
      <c r="L1503" s="27" t="s">
        <v>341</v>
      </c>
      <c r="M1503" s="28"/>
      <c r="N1503" s="28"/>
      <c r="O1503" s="28"/>
    </row>
    <row r="1504" spans="1:15">
      <c r="A1504" t="s">
        <v>404</v>
      </c>
      <c r="B1504" s="26" t="s">
        <v>407</v>
      </c>
      <c r="C1504" s="26" t="s">
        <v>78</v>
      </c>
      <c r="D1504" s="26" t="s">
        <v>79</v>
      </c>
      <c r="E1504" s="27" t="s">
        <v>80</v>
      </c>
      <c r="F1504" s="27" t="s">
        <v>81</v>
      </c>
      <c r="G1504" s="27" t="s">
        <v>160</v>
      </c>
      <c r="H1504" s="27" t="s">
        <v>161</v>
      </c>
      <c r="I1504" s="27" t="s">
        <v>124</v>
      </c>
      <c r="J1504" s="27" t="s">
        <v>125</v>
      </c>
      <c r="K1504" s="27" t="s">
        <v>340</v>
      </c>
      <c r="L1504" s="27" t="s">
        <v>341</v>
      </c>
      <c r="M1504" s="28"/>
      <c r="N1504" s="28"/>
      <c r="O1504" s="28"/>
    </row>
    <row r="1505" spans="1:15">
      <c r="A1505" t="s">
        <v>404</v>
      </c>
      <c r="B1505" s="26" t="s">
        <v>407</v>
      </c>
      <c r="C1505" s="26" t="s">
        <v>78</v>
      </c>
      <c r="D1505" s="26" t="s">
        <v>79</v>
      </c>
      <c r="E1505" s="27" t="s">
        <v>80</v>
      </c>
      <c r="F1505" s="27" t="s">
        <v>81</v>
      </c>
      <c r="G1505" s="27" t="s">
        <v>160</v>
      </c>
      <c r="H1505" s="27" t="s">
        <v>161</v>
      </c>
      <c r="I1505" s="27" t="s">
        <v>90</v>
      </c>
      <c r="J1505" s="27" t="s">
        <v>91</v>
      </c>
      <c r="K1505" s="27" t="s">
        <v>340</v>
      </c>
      <c r="L1505" s="27" t="s">
        <v>341</v>
      </c>
      <c r="M1505" s="28"/>
      <c r="N1505" s="28"/>
      <c r="O1505" s="28"/>
    </row>
    <row r="1506" spans="1:15">
      <c r="A1506" t="s">
        <v>404</v>
      </c>
      <c r="B1506" s="26" t="s">
        <v>407</v>
      </c>
      <c r="C1506" s="26" t="s">
        <v>78</v>
      </c>
      <c r="D1506" s="26" t="s">
        <v>79</v>
      </c>
      <c r="E1506" s="27" t="s">
        <v>80</v>
      </c>
      <c r="F1506" s="27" t="s">
        <v>81</v>
      </c>
      <c r="G1506" s="27" t="s">
        <v>160</v>
      </c>
      <c r="H1506" s="27" t="s">
        <v>161</v>
      </c>
      <c r="I1506" s="27" t="s">
        <v>92</v>
      </c>
      <c r="J1506" s="27" t="s">
        <v>93</v>
      </c>
      <c r="K1506" s="27" t="s">
        <v>340</v>
      </c>
      <c r="L1506" s="27" t="s">
        <v>341</v>
      </c>
      <c r="M1506" s="28"/>
      <c r="N1506" s="28"/>
      <c r="O1506" s="28"/>
    </row>
    <row r="1507" spans="1:15">
      <c r="A1507" t="s">
        <v>404</v>
      </c>
      <c r="B1507" s="26" t="s">
        <v>407</v>
      </c>
      <c r="C1507" s="26" t="s">
        <v>78</v>
      </c>
      <c r="D1507" s="26" t="s">
        <v>79</v>
      </c>
      <c r="E1507" s="27" t="s">
        <v>80</v>
      </c>
      <c r="F1507" s="27" t="s">
        <v>81</v>
      </c>
      <c r="G1507" s="27" t="s">
        <v>160</v>
      </c>
      <c r="H1507" s="27" t="s">
        <v>161</v>
      </c>
      <c r="I1507" s="27" t="s">
        <v>134</v>
      </c>
      <c r="J1507" s="27" t="s">
        <v>135</v>
      </c>
      <c r="K1507" s="27" t="s">
        <v>340</v>
      </c>
      <c r="L1507" s="27" t="s">
        <v>341</v>
      </c>
      <c r="M1507" s="28"/>
      <c r="N1507" s="28"/>
      <c r="O1507" s="28"/>
    </row>
    <row r="1508" spans="1:15">
      <c r="A1508" t="s">
        <v>404</v>
      </c>
      <c r="B1508" s="26" t="s">
        <v>407</v>
      </c>
      <c r="C1508" s="26" t="s">
        <v>78</v>
      </c>
      <c r="D1508" s="26" t="s">
        <v>79</v>
      </c>
      <c r="E1508" s="27" t="s">
        <v>80</v>
      </c>
      <c r="F1508" s="27" t="s">
        <v>81</v>
      </c>
      <c r="G1508" s="27" t="s">
        <v>160</v>
      </c>
      <c r="H1508" s="27" t="s">
        <v>161</v>
      </c>
      <c r="I1508" s="27" t="s">
        <v>94</v>
      </c>
      <c r="J1508" s="27" t="s">
        <v>95</v>
      </c>
      <c r="K1508" s="27" t="s">
        <v>340</v>
      </c>
      <c r="L1508" s="27" t="s">
        <v>341</v>
      </c>
      <c r="M1508" s="28"/>
      <c r="N1508" s="28"/>
      <c r="O1508" s="28"/>
    </row>
    <row r="1509" spans="1:15">
      <c r="A1509" t="s">
        <v>404</v>
      </c>
      <c r="B1509" s="26" t="s">
        <v>407</v>
      </c>
      <c r="C1509" s="26" t="s">
        <v>78</v>
      </c>
      <c r="D1509" s="26" t="s">
        <v>79</v>
      </c>
      <c r="E1509" s="27" t="s">
        <v>80</v>
      </c>
      <c r="F1509" s="27" t="s">
        <v>81</v>
      </c>
      <c r="G1509" s="27" t="s">
        <v>160</v>
      </c>
      <c r="H1509" s="27" t="s">
        <v>161</v>
      </c>
      <c r="I1509" s="27" t="s">
        <v>172</v>
      </c>
      <c r="J1509" s="27" t="s">
        <v>173</v>
      </c>
      <c r="K1509" s="27" t="s">
        <v>340</v>
      </c>
      <c r="L1509" s="27" t="s">
        <v>341</v>
      </c>
      <c r="M1509" s="28"/>
      <c r="N1509" s="28"/>
      <c r="O1509" s="28"/>
    </row>
    <row r="1510" spans="1:15">
      <c r="A1510" t="s">
        <v>404</v>
      </c>
      <c r="B1510" s="26" t="s">
        <v>407</v>
      </c>
      <c r="C1510" s="26" t="s">
        <v>78</v>
      </c>
      <c r="D1510" s="26" t="s">
        <v>79</v>
      </c>
      <c r="E1510" s="27" t="s">
        <v>80</v>
      </c>
      <c r="F1510" s="27" t="s">
        <v>81</v>
      </c>
      <c r="G1510" s="27" t="s">
        <v>160</v>
      </c>
      <c r="H1510" s="27" t="s">
        <v>161</v>
      </c>
      <c r="I1510" s="27" t="s">
        <v>233</v>
      </c>
      <c r="J1510" s="27" t="s">
        <v>234</v>
      </c>
      <c r="K1510" s="27" t="s">
        <v>340</v>
      </c>
      <c r="L1510" s="27" t="s">
        <v>341</v>
      </c>
      <c r="M1510" s="28"/>
      <c r="N1510" s="28"/>
      <c r="O1510" s="28"/>
    </row>
    <row r="1511" spans="1:15">
      <c r="A1511" t="s">
        <v>404</v>
      </c>
      <c r="B1511" s="26" t="s">
        <v>407</v>
      </c>
      <c r="C1511" s="26" t="s">
        <v>78</v>
      </c>
      <c r="D1511" s="26" t="s">
        <v>79</v>
      </c>
      <c r="E1511" s="27" t="s">
        <v>80</v>
      </c>
      <c r="F1511" s="27" t="s">
        <v>81</v>
      </c>
      <c r="G1511" s="27" t="s">
        <v>160</v>
      </c>
      <c r="H1511" s="27" t="s">
        <v>161</v>
      </c>
      <c r="I1511" s="27" t="s">
        <v>136</v>
      </c>
      <c r="J1511" s="27" t="s">
        <v>137</v>
      </c>
      <c r="K1511" s="27" t="s">
        <v>340</v>
      </c>
      <c r="L1511" s="27" t="s">
        <v>341</v>
      </c>
      <c r="M1511" s="28"/>
      <c r="N1511" s="28"/>
      <c r="O1511" s="28"/>
    </row>
    <row r="1512" spans="1:15">
      <c r="A1512" t="s">
        <v>404</v>
      </c>
      <c r="B1512" s="26" t="s">
        <v>407</v>
      </c>
      <c r="C1512" s="26" t="s">
        <v>78</v>
      </c>
      <c r="D1512" s="26" t="s">
        <v>79</v>
      </c>
      <c r="E1512" s="27" t="s">
        <v>80</v>
      </c>
      <c r="F1512" s="27" t="s">
        <v>81</v>
      </c>
      <c r="G1512" s="27" t="s">
        <v>160</v>
      </c>
      <c r="H1512" s="27" t="s">
        <v>161</v>
      </c>
      <c r="I1512" s="27" t="s">
        <v>178</v>
      </c>
      <c r="J1512" s="27" t="s">
        <v>179</v>
      </c>
      <c r="K1512" s="27" t="s">
        <v>340</v>
      </c>
      <c r="L1512" s="27" t="s">
        <v>341</v>
      </c>
      <c r="M1512" s="28"/>
      <c r="N1512" s="28"/>
      <c r="O1512" s="28"/>
    </row>
    <row r="1513" spans="1:15">
      <c r="A1513" t="s">
        <v>404</v>
      </c>
      <c r="B1513" s="26" t="s">
        <v>407</v>
      </c>
      <c r="C1513" s="26" t="s">
        <v>78</v>
      </c>
      <c r="D1513" s="26" t="s">
        <v>79</v>
      </c>
      <c r="E1513" s="27" t="s">
        <v>80</v>
      </c>
      <c r="F1513" s="27" t="s">
        <v>81</v>
      </c>
      <c r="G1513" s="27" t="s">
        <v>160</v>
      </c>
      <c r="H1513" s="27" t="s">
        <v>161</v>
      </c>
      <c r="I1513" s="27" t="s">
        <v>154</v>
      </c>
      <c r="J1513" s="27" t="s">
        <v>155</v>
      </c>
      <c r="K1513" s="27" t="s">
        <v>340</v>
      </c>
      <c r="L1513" s="27" t="s">
        <v>341</v>
      </c>
      <c r="M1513" s="28"/>
      <c r="N1513" s="28"/>
      <c r="O1513" s="28"/>
    </row>
    <row r="1514" spans="1:15">
      <c r="A1514" t="s">
        <v>404</v>
      </c>
      <c r="B1514" s="26" t="s">
        <v>407</v>
      </c>
      <c r="C1514" s="26" t="s">
        <v>78</v>
      </c>
      <c r="D1514" s="26" t="s">
        <v>79</v>
      </c>
      <c r="E1514" s="27" t="s">
        <v>80</v>
      </c>
      <c r="F1514" s="27" t="s">
        <v>81</v>
      </c>
      <c r="G1514" s="27" t="s">
        <v>160</v>
      </c>
      <c r="H1514" s="27" t="s">
        <v>161</v>
      </c>
      <c r="I1514" s="27" t="s">
        <v>164</v>
      </c>
      <c r="J1514" s="27" t="s">
        <v>165</v>
      </c>
      <c r="K1514" s="27" t="s">
        <v>340</v>
      </c>
      <c r="L1514" s="27" t="s">
        <v>341</v>
      </c>
      <c r="M1514" s="28"/>
      <c r="N1514" s="28"/>
      <c r="O1514" s="28"/>
    </row>
    <row r="1515" spans="1:15">
      <c r="A1515" t="s">
        <v>404</v>
      </c>
      <c r="B1515" s="26" t="s">
        <v>407</v>
      </c>
      <c r="C1515" s="26" t="s">
        <v>78</v>
      </c>
      <c r="D1515" s="26" t="s">
        <v>79</v>
      </c>
      <c r="E1515" s="27" t="s">
        <v>80</v>
      </c>
      <c r="F1515" s="27" t="s">
        <v>81</v>
      </c>
      <c r="G1515" s="27" t="s">
        <v>160</v>
      </c>
      <c r="H1515" s="27" t="s">
        <v>161</v>
      </c>
      <c r="I1515" s="27" t="s">
        <v>180</v>
      </c>
      <c r="J1515" s="27" t="s">
        <v>181</v>
      </c>
      <c r="K1515" s="27" t="s">
        <v>340</v>
      </c>
      <c r="L1515" s="27" t="s">
        <v>341</v>
      </c>
      <c r="M1515" s="28"/>
      <c r="N1515" s="28"/>
      <c r="O1515" s="28"/>
    </row>
    <row r="1516" spans="1:15">
      <c r="A1516" t="s">
        <v>404</v>
      </c>
      <c r="B1516" s="26" t="s">
        <v>407</v>
      </c>
      <c r="C1516" s="26" t="s">
        <v>78</v>
      </c>
      <c r="D1516" s="26" t="s">
        <v>79</v>
      </c>
      <c r="E1516" s="27" t="s">
        <v>80</v>
      </c>
      <c r="F1516" s="27" t="s">
        <v>81</v>
      </c>
      <c r="G1516" s="27" t="s">
        <v>160</v>
      </c>
      <c r="H1516" s="27" t="s">
        <v>161</v>
      </c>
      <c r="I1516" s="27" t="s">
        <v>215</v>
      </c>
      <c r="J1516" s="27" t="s">
        <v>216</v>
      </c>
      <c r="K1516" s="27" t="s">
        <v>340</v>
      </c>
      <c r="L1516" s="27" t="s">
        <v>341</v>
      </c>
      <c r="M1516" s="28"/>
      <c r="N1516" s="28"/>
      <c r="O1516" s="28"/>
    </row>
    <row r="1517" spans="1:15">
      <c r="A1517" t="s">
        <v>404</v>
      </c>
      <c r="B1517" s="26" t="s">
        <v>407</v>
      </c>
      <c r="C1517" s="26" t="s">
        <v>78</v>
      </c>
      <c r="D1517" s="26" t="s">
        <v>79</v>
      </c>
      <c r="E1517" s="27" t="s">
        <v>80</v>
      </c>
      <c r="F1517" s="27" t="s">
        <v>81</v>
      </c>
      <c r="G1517" s="27" t="s">
        <v>160</v>
      </c>
      <c r="H1517" s="27" t="s">
        <v>161</v>
      </c>
      <c r="I1517" s="27" t="s">
        <v>182</v>
      </c>
      <c r="J1517" s="27" t="s">
        <v>183</v>
      </c>
      <c r="K1517" s="27" t="s">
        <v>340</v>
      </c>
      <c r="L1517" s="27" t="s">
        <v>341</v>
      </c>
      <c r="M1517" s="28"/>
      <c r="N1517" s="28"/>
      <c r="O1517" s="28"/>
    </row>
    <row r="1518" spans="1:15">
      <c r="A1518" t="s">
        <v>404</v>
      </c>
      <c r="B1518" s="26" t="s">
        <v>407</v>
      </c>
      <c r="C1518" s="26" t="s">
        <v>78</v>
      </c>
      <c r="D1518" s="26" t="s">
        <v>79</v>
      </c>
      <c r="E1518" s="27" t="s">
        <v>80</v>
      </c>
      <c r="F1518" s="27" t="s">
        <v>81</v>
      </c>
      <c r="G1518" s="27" t="s">
        <v>160</v>
      </c>
      <c r="H1518" s="27" t="s">
        <v>161</v>
      </c>
      <c r="I1518" s="27" t="s">
        <v>156</v>
      </c>
      <c r="J1518" s="27" t="s">
        <v>157</v>
      </c>
      <c r="K1518" s="27" t="s">
        <v>340</v>
      </c>
      <c r="L1518" s="27" t="s">
        <v>341</v>
      </c>
      <c r="M1518" s="28"/>
      <c r="N1518" s="28"/>
      <c r="O1518" s="28"/>
    </row>
    <row r="1519" spans="1:15">
      <c r="A1519" t="s">
        <v>404</v>
      </c>
      <c r="B1519" s="26" t="s">
        <v>407</v>
      </c>
      <c r="C1519" s="26" t="s">
        <v>78</v>
      </c>
      <c r="D1519" s="26" t="s">
        <v>79</v>
      </c>
      <c r="E1519" s="27" t="s">
        <v>80</v>
      </c>
      <c r="F1519" s="27" t="s">
        <v>81</v>
      </c>
      <c r="G1519" s="27" t="s">
        <v>160</v>
      </c>
      <c r="H1519" s="27" t="s">
        <v>161</v>
      </c>
      <c r="I1519" s="27" t="s">
        <v>132</v>
      </c>
      <c r="J1519" s="27" t="s">
        <v>133</v>
      </c>
      <c r="K1519" s="27" t="s">
        <v>340</v>
      </c>
      <c r="L1519" s="27" t="s">
        <v>341</v>
      </c>
      <c r="M1519" s="28"/>
      <c r="N1519" s="28"/>
      <c r="O1519" s="28"/>
    </row>
    <row r="1520" spans="1:15">
      <c r="A1520" t="s">
        <v>404</v>
      </c>
      <c r="B1520" s="26" t="s">
        <v>407</v>
      </c>
      <c r="C1520" s="26" t="s">
        <v>78</v>
      </c>
      <c r="D1520" s="26" t="s">
        <v>79</v>
      </c>
      <c r="E1520" s="27" t="s">
        <v>80</v>
      </c>
      <c r="F1520" s="27" t="s">
        <v>81</v>
      </c>
      <c r="G1520" s="27" t="s">
        <v>160</v>
      </c>
      <c r="H1520" s="27" t="s">
        <v>161</v>
      </c>
      <c r="I1520" s="27" t="s">
        <v>158</v>
      </c>
      <c r="J1520" s="27" t="s">
        <v>159</v>
      </c>
      <c r="K1520" s="27" t="s">
        <v>340</v>
      </c>
      <c r="L1520" s="27" t="s">
        <v>341</v>
      </c>
      <c r="M1520" s="28"/>
      <c r="N1520" s="28"/>
      <c r="O1520" s="28"/>
    </row>
    <row r="1521" spans="1:15">
      <c r="A1521" t="s">
        <v>404</v>
      </c>
      <c r="B1521" s="26" t="s">
        <v>407</v>
      </c>
      <c r="C1521" s="26" t="s">
        <v>78</v>
      </c>
      <c r="D1521" s="26" t="s">
        <v>79</v>
      </c>
      <c r="E1521" s="27" t="s">
        <v>80</v>
      </c>
      <c r="F1521" s="27" t="s">
        <v>81</v>
      </c>
      <c r="G1521" s="27" t="s">
        <v>160</v>
      </c>
      <c r="H1521" s="27" t="s">
        <v>161</v>
      </c>
      <c r="I1521" s="27" t="s">
        <v>199</v>
      </c>
      <c r="J1521" s="27" t="s">
        <v>200</v>
      </c>
      <c r="K1521" s="27" t="s">
        <v>340</v>
      </c>
      <c r="L1521" s="27" t="s">
        <v>341</v>
      </c>
      <c r="M1521" s="28"/>
      <c r="N1521" s="28"/>
      <c r="O1521" s="28"/>
    </row>
    <row r="1522" spans="1:15">
      <c r="A1522" t="s">
        <v>404</v>
      </c>
      <c r="B1522" s="26" t="s">
        <v>407</v>
      </c>
      <c r="C1522" s="26" t="s">
        <v>78</v>
      </c>
      <c r="D1522" s="26" t="s">
        <v>79</v>
      </c>
      <c r="E1522" s="27" t="s">
        <v>80</v>
      </c>
      <c r="F1522" s="27" t="s">
        <v>81</v>
      </c>
      <c r="G1522" s="27" t="s">
        <v>160</v>
      </c>
      <c r="H1522" s="27" t="s">
        <v>161</v>
      </c>
      <c r="I1522" s="27" t="s">
        <v>96</v>
      </c>
      <c r="J1522" s="27" t="s">
        <v>97</v>
      </c>
      <c r="K1522" s="27" t="s">
        <v>340</v>
      </c>
      <c r="L1522" s="27" t="s">
        <v>341</v>
      </c>
      <c r="M1522" s="28"/>
      <c r="N1522" s="28"/>
      <c r="O1522" s="28"/>
    </row>
    <row r="1523" spans="1:15">
      <c r="A1523" t="s">
        <v>404</v>
      </c>
      <c r="B1523" s="26" t="s">
        <v>407</v>
      </c>
      <c r="C1523" s="26" t="s">
        <v>78</v>
      </c>
      <c r="D1523" s="26" t="s">
        <v>79</v>
      </c>
      <c r="E1523" s="27" t="s">
        <v>80</v>
      </c>
      <c r="F1523" s="27" t="s">
        <v>81</v>
      </c>
      <c r="G1523" s="27" t="s">
        <v>160</v>
      </c>
      <c r="H1523" s="27" t="s">
        <v>161</v>
      </c>
      <c r="I1523" s="27" t="s">
        <v>116</v>
      </c>
      <c r="J1523" s="27" t="s">
        <v>117</v>
      </c>
      <c r="K1523" s="27" t="s">
        <v>340</v>
      </c>
      <c r="L1523" s="27" t="s">
        <v>341</v>
      </c>
      <c r="M1523" s="28"/>
      <c r="N1523" s="28"/>
      <c r="O1523" s="28"/>
    </row>
    <row r="1524" spans="1:15">
      <c r="A1524" t="s">
        <v>404</v>
      </c>
      <c r="B1524" s="26" t="s">
        <v>407</v>
      </c>
      <c r="C1524" s="26" t="s">
        <v>78</v>
      </c>
      <c r="D1524" s="26" t="s">
        <v>79</v>
      </c>
      <c r="E1524" s="27" t="s">
        <v>80</v>
      </c>
      <c r="F1524" s="27" t="s">
        <v>81</v>
      </c>
      <c r="G1524" s="27" t="s">
        <v>160</v>
      </c>
      <c r="H1524" s="27" t="s">
        <v>161</v>
      </c>
      <c r="I1524" s="27" t="s">
        <v>184</v>
      </c>
      <c r="J1524" s="27" t="s">
        <v>185</v>
      </c>
      <c r="K1524" s="27" t="s">
        <v>340</v>
      </c>
      <c r="L1524" s="27" t="s">
        <v>341</v>
      </c>
      <c r="M1524" s="28"/>
      <c r="N1524" s="28"/>
      <c r="O1524" s="28"/>
    </row>
    <row r="1525" spans="1:15">
      <c r="A1525" t="s">
        <v>404</v>
      </c>
      <c r="B1525" s="26" t="s">
        <v>407</v>
      </c>
      <c r="C1525" s="26" t="s">
        <v>78</v>
      </c>
      <c r="D1525" s="26" t="s">
        <v>79</v>
      </c>
      <c r="E1525" s="27" t="s">
        <v>80</v>
      </c>
      <c r="F1525" s="27" t="s">
        <v>81</v>
      </c>
      <c r="G1525" s="27" t="s">
        <v>160</v>
      </c>
      <c r="H1525" s="27" t="s">
        <v>161</v>
      </c>
      <c r="I1525" s="27" t="s">
        <v>144</v>
      </c>
      <c r="J1525" s="27" t="s">
        <v>145</v>
      </c>
      <c r="K1525" s="27" t="s">
        <v>340</v>
      </c>
      <c r="L1525" s="27" t="s">
        <v>341</v>
      </c>
      <c r="M1525" s="28"/>
      <c r="N1525" s="28"/>
      <c r="O1525" s="28"/>
    </row>
    <row r="1526" spans="1:15">
      <c r="A1526" t="s">
        <v>404</v>
      </c>
      <c r="B1526" s="26" t="s">
        <v>407</v>
      </c>
      <c r="C1526" s="26" t="s">
        <v>78</v>
      </c>
      <c r="D1526" s="26" t="s">
        <v>79</v>
      </c>
      <c r="E1526" s="27" t="s">
        <v>80</v>
      </c>
      <c r="F1526" s="27" t="s">
        <v>81</v>
      </c>
      <c r="G1526" s="27" t="s">
        <v>160</v>
      </c>
      <c r="H1526" s="27" t="s">
        <v>161</v>
      </c>
      <c r="I1526" s="27" t="s">
        <v>138</v>
      </c>
      <c r="J1526" s="27" t="s">
        <v>139</v>
      </c>
      <c r="K1526" s="27" t="s">
        <v>340</v>
      </c>
      <c r="L1526" s="27" t="s">
        <v>341</v>
      </c>
      <c r="M1526" s="28"/>
      <c r="N1526" s="28"/>
      <c r="O1526" s="28"/>
    </row>
    <row r="1527" spans="1:15">
      <c r="A1527" t="s">
        <v>404</v>
      </c>
      <c r="B1527" s="26" t="s">
        <v>407</v>
      </c>
      <c r="C1527" s="26" t="s">
        <v>78</v>
      </c>
      <c r="D1527" s="26" t="s">
        <v>79</v>
      </c>
      <c r="E1527" s="27" t="s">
        <v>80</v>
      </c>
      <c r="F1527" s="27" t="s">
        <v>81</v>
      </c>
      <c r="G1527" s="27" t="s">
        <v>160</v>
      </c>
      <c r="H1527" s="27" t="s">
        <v>161</v>
      </c>
      <c r="I1527" s="27" t="s">
        <v>140</v>
      </c>
      <c r="J1527" s="27" t="s">
        <v>141</v>
      </c>
      <c r="K1527" s="27" t="s">
        <v>340</v>
      </c>
      <c r="L1527" s="27" t="s">
        <v>341</v>
      </c>
      <c r="M1527" s="28"/>
      <c r="N1527" s="28"/>
      <c r="O1527" s="28"/>
    </row>
    <row r="1528" spans="1:15">
      <c r="A1528" t="s">
        <v>404</v>
      </c>
      <c r="B1528" s="26" t="s">
        <v>407</v>
      </c>
      <c r="C1528" s="26" t="s">
        <v>78</v>
      </c>
      <c r="D1528" s="26" t="s">
        <v>79</v>
      </c>
      <c r="E1528" s="27" t="s">
        <v>80</v>
      </c>
      <c r="F1528" s="27" t="s">
        <v>81</v>
      </c>
      <c r="G1528" s="27" t="s">
        <v>160</v>
      </c>
      <c r="H1528" s="27" t="s">
        <v>161</v>
      </c>
      <c r="I1528" s="27" t="s">
        <v>128</v>
      </c>
      <c r="J1528" s="27" t="s">
        <v>129</v>
      </c>
      <c r="K1528" s="27" t="s">
        <v>340</v>
      </c>
      <c r="L1528" s="27" t="s">
        <v>341</v>
      </c>
      <c r="M1528" s="28"/>
      <c r="N1528" s="28"/>
      <c r="O1528" s="28"/>
    </row>
    <row r="1529" spans="1:15">
      <c r="A1529" t="s">
        <v>404</v>
      </c>
      <c r="B1529" s="26" t="s">
        <v>407</v>
      </c>
      <c r="C1529" s="26" t="s">
        <v>78</v>
      </c>
      <c r="D1529" s="26" t="s">
        <v>79</v>
      </c>
      <c r="E1529" s="27" t="s">
        <v>80</v>
      </c>
      <c r="F1529" s="27" t="s">
        <v>81</v>
      </c>
      <c r="G1529" s="27" t="s">
        <v>160</v>
      </c>
      <c r="H1529" s="27" t="s">
        <v>161</v>
      </c>
      <c r="I1529" s="27" t="s">
        <v>146</v>
      </c>
      <c r="J1529" s="27" t="s">
        <v>147</v>
      </c>
      <c r="K1529" s="27" t="s">
        <v>340</v>
      </c>
      <c r="L1529" s="27" t="s">
        <v>341</v>
      </c>
      <c r="M1529" s="28"/>
      <c r="N1529" s="28"/>
      <c r="O1529" s="28"/>
    </row>
    <row r="1530" spans="1:15">
      <c r="A1530" t="s">
        <v>404</v>
      </c>
      <c r="B1530" s="26" t="s">
        <v>407</v>
      </c>
      <c r="C1530" s="26" t="s">
        <v>78</v>
      </c>
      <c r="D1530" s="26" t="s">
        <v>79</v>
      </c>
      <c r="E1530" s="27" t="s">
        <v>80</v>
      </c>
      <c r="F1530" s="27" t="s">
        <v>81</v>
      </c>
      <c r="G1530" s="27" t="s">
        <v>160</v>
      </c>
      <c r="H1530" s="27" t="s">
        <v>161</v>
      </c>
      <c r="I1530" s="27" t="s">
        <v>148</v>
      </c>
      <c r="J1530" s="27" t="s">
        <v>149</v>
      </c>
      <c r="K1530" s="27" t="s">
        <v>340</v>
      </c>
      <c r="L1530" s="27" t="s">
        <v>341</v>
      </c>
      <c r="M1530" s="28"/>
      <c r="N1530" s="28"/>
      <c r="O1530" s="28"/>
    </row>
    <row r="1531" spans="1:15">
      <c r="A1531" t="s">
        <v>404</v>
      </c>
      <c r="B1531" s="26" t="s">
        <v>407</v>
      </c>
      <c r="C1531" s="26" t="s">
        <v>78</v>
      </c>
      <c r="D1531" s="26" t="s">
        <v>79</v>
      </c>
      <c r="E1531" s="27" t="s">
        <v>80</v>
      </c>
      <c r="F1531" s="27" t="s">
        <v>81</v>
      </c>
      <c r="G1531" s="27" t="s">
        <v>160</v>
      </c>
      <c r="H1531" s="27" t="s">
        <v>161</v>
      </c>
      <c r="I1531" s="27" t="s">
        <v>98</v>
      </c>
      <c r="J1531" s="27" t="s">
        <v>99</v>
      </c>
      <c r="K1531" s="27" t="s">
        <v>340</v>
      </c>
      <c r="L1531" s="27" t="s">
        <v>341</v>
      </c>
      <c r="M1531" s="28"/>
      <c r="N1531" s="28"/>
      <c r="O1531" s="28"/>
    </row>
    <row r="1532" spans="1:15">
      <c r="A1532" t="s">
        <v>404</v>
      </c>
      <c r="B1532" s="26" t="s">
        <v>407</v>
      </c>
      <c r="C1532" s="26" t="s">
        <v>78</v>
      </c>
      <c r="D1532" s="26" t="s">
        <v>79</v>
      </c>
      <c r="E1532" s="27" t="s">
        <v>80</v>
      </c>
      <c r="F1532" s="27" t="s">
        <v>81</v>
      </c>
      <c r="G1532" s="27" t="s">
        <v>160</v>
      </c>
      <c r="H1532" s="27" t="s">
        <v>161</v>
      </c>
      <c r="I1532" s="27" t="s">
        <v>275</v>
      </c>
      <c r="J1532" s="27" t="s">
        <v>276</v>
      </c>
      <c r="K1532" s="27" t="s">
        <v>340</v>
      </c>
      <c r="L1532" s="27" t="s">
        <v>341</v>
      </c>
      <c r="M1532" s="28"/>
      <c r="N1532" s="28"/>
      <c r="O1532" s="28"/>
    </row>
    <row r="1533" spans="1:15">
      <c r="A1533" t="s">
        <v>404</v>
      </c>
      <c r="B1533" s="26" t="s">
        <v>407</v>
      </c>
      <c r="C1533" s="26" t="s">
        <v>78</v>
      </c>
      <c r="D1533" s="26" t="s">
        <v>79</v>
      </c>
      <c r="E1533" s="27" t="s">
        <v>80</v>
      </c>
      <c r="F1533" s="27" t="s">
        <v>81</v>
      </c>
      <c r="G1533" s="27" t="s">
        <v>160</v>
      </c>
      <c r="H1533" s="27" t="s">
        <v>161</v>
      </c>
      <c r="I1533" s="27" t="s">
        <v>104</v>
      </c>
      <c r="J1533" s="27" t="s">
        <v>105</v>
      </c>
      <c r="K1533" s="27" t="s">
        <v>340</v>
      </c>
      <c r="L1533" s="27" t="s">
        <v>341</v>
      </c>
      <c r="M1533" s="28"/>
      <c r="N1533" s="28"/>
      <c r="O1533" s="28"/>
    </row>
    <row r="1534" spans="1:15">
      <c r="A1534" t="s">
        <v>404</v>
      </c>
      <c r="B1534" s="26" t="s">
        <v>407</v>
      </c>
      <c r="C1534" s="26" t="s">
        <v>78</v>
      </c>
      <c r="D1534" s="26" t="s">
        <v>79</v>
      </c>
      <c r="E1534" s="27" t="s">
        <v>80</v>
      </c>
      <c r="F1534" s="27" t="s">
        <v>81</v>
      </c>
      <c r="G1534" s="27" t="s">
        <v>160</v>
      </c>
      <c r="H1534" s="27" t="s">
        <v>161</v>
      </c>
      <c r="I1534" s="27" t="s">
        <v>142</v>
      </c>
      <c r="J1534" s="27" t="s">
        <v>143</v>
      </c>
      <c r="K1534" s="27" t="s">
        <v>340</v>
      </c>
      <c r="L1534" s="27" t="s">
        <v>341</v>
      </c>
      <c r="M1534" s="28"/>
      <c r="N1534" s="28"/>
      <c r="O1534" s="28"/>
    </row>
    <row r="1535" spans="1:15">
      <c r="A1535" t="s">
        <v>404</v>
      </c>
      <c r="B1535" s="26" t="s">
        <v>407</v>
      </c>
      <c r="C1535" s="26" t="s">
        <v>78</v>
      </c>
      <c r="D1535" s="26" t="s">
        <v>79</v>
      </c>
      <c r="E1535" s="27" t="s">
        <v>80</v>
      </c>
      <c r="F1535" s="27" t="s">
        <v>81</v>
      </c>
      <c r="G1535" s="27" t="s">
        <v>160</v>
      </c>
      <c r="H1535" s="27" t="s">
        <v>161</v>
      </c>
      <c r="I1535" s="27" t="s">
        <v>174</v>
      </c>
      <c r="J1535" s="27" t="s">
        <v>175</v>
      </c>
      <c r="K1535" s="27" t="s">
        <v>340</v>
      </c>
      <c r="L1535" s="27" t="s">
        <v>341</v>
      </c>
      <c r="M1535" s="28"/>
      <c r="N1535" s="28"/>
      <c r="O1535" s="28"/>
    </row>
    <row r="1536" spans="1:15">
      <c r="A1536" t="s">
        <v>404</v>
      </c>
      <c r="B1536" s="26" t="s">
        <v>407</v>
      </c>
      <c r="C1536" s="26" t="s">
        <v>78</v>
      </c>
      <c r="D1536" s="26" t="s">
        <v>79</v>
      </c>
      <c r="E1536" s="27" t="s">
        <v>80</v>
      </c>
      <c r="F1536" s="27" t="s">
        <v>81</v>
      </c>
      <c r="G1536" s="27" t="s">
        <v>160</v>
      </c>
      <c r="H1536" s="27" t="s">
        <v>161</v>
      </c>
      <c r="I1536" s="27" t="s">
        <v>253</v>
      </c>
      <c r="J1536" s="27" t="s">
        <v>254</v>
      </c>
      <c r="K1536" s="27" t="s">
        <v>340</v>
      </c>
      <c r="L1536" s="27" t="s">
        <v>341</v>
      </c>
      <c r="M1536" s="28"/>
      <c r="N1536" s="28"/>
      <c r="O1536" s="28"/>
    </row>
    <row r="1537" spans="1:15">
      <c r="A1537" t="s">
        <v>404</v>
      </c>
      <c r="B1537" s="26" t="s">
        <v>407</v>
      </c>
      <c r="C1537" s="26" t="s">
        <v>78</v>
      </c>
      <c r="D1537" s="26" t="s">
        <v>79</v>
      </c>
      <c r="E1537" s="27" t="s">
        <v>80</v>
      </c>
      <c r="F1537" s="27" t="s">
        <v>81</v>
      </c>
      <c r="G1537" s="27" t="s">
        <v>160</v>
      </c>
      <c r="H1537" s="27" t="s">
        <v>161</v>
      </c>
      <c r="I1537" s="27" t="s">
        <v>118</v>
      </c>
      <c r="J1537" s="27" t="s">
        <v>119</v>
      </c>
      <c r="K1537" s="27" t="s">
        <v>340</v>
      </c>
      <c r="L1537" s="27" t="s">
        <v>341</v>
      </c>
      <c r="M1537" s="28"/>
      <c r="N1537" s="28"/>
      <c r="O1537" s="28"/>
    </row>
    <row r="1538" spans="1:15">
      <c r="A1538" t="s">
        <v>404</v>
      </c>
      <c r="B1538" s="26" t="s">
        <v>407</v>
      </c>
      <c r="C1538" s="26" t="s">
        <v>78</v>
      </c>
      <c r="D1538" s="26" t="s">
        <v>79</v>
      </c>
      <c r="E1538" s="27" t="s">
        <v>80</v>
      </c>
      <c r="F1538" s="27" t="s">
        <v>81</v>
      </c>
      <c r="G1538" s="27" t="s">
        <v>160</v>
      </c>
      <c r="H1538" s="27" t="s">
        <v>161</v>
      </c>
      <c r="I1538" s="27" t="s">
        <v>342</v>
      </c>
      <c r="J1538" s="27" t="s">
        <v>343</v>
      </c>
      <c r="K1538" s="27" t="s">
        <v>340</v>
      </c>
      <c r="L1538" s="27" t="s">
        <v>341</v>
      </c>
      <c r="M1538" s="28"/>
      <c r="N1538" s="28"/>
      <c r="O1538" s="28"/>
    </row>
    <row r="1539" spans="1:15">
      <c r="A1539" t="s">
        <v>404</v>
      </c>
      <c r="B1539" s="26" t="s">
        <v>407</v>
      </c>
      <c r="C1539" s="26" t="s">
        <v>78</v>
      </c>
      <c r="D1539" s="26" t="s">
        <v>79</v>
      </c>
      <c r="E1539" s="27" t="s">
        <v>80</v>
      </c>
      <c r="F1539" s="27" t="s">
        <v>81</v>
      </c>
      <c r="G1539" s="27" t="s">
        <v>160</v>
      </c>
      <c r="H1539" s="27" t="s">
        <v>161</v>
      </c>
      <c r="I1539" s="27" t="s">
        <v>336</v>
      </c>
      <c r="J1539" s="27" t="s">
        <v>337</v>
      </c>
      <c r="K1539" s="27" t="s">
        <v>340</v>
      </c>
      <c r="L1539" s="27" t="s">
        <v>341</v>
      </c>
      <c r="M1539" s="28"/>
      <c r="N1539" s="28"/>
      <c r="O1539" s="28"/>
    </row>
    <row r="1540" spans="1:15">
      <c r="A1540" t="s">
        <v>404</v>
      </c>
      <c r="B1540" s="26" t="s">
        <v>407</v>
      </c>
      <c r="C1540" s="26" t="s">
        <v>78</v>
      </c>
      <c r="D1540" s="26" t="s">
        <v>79</v>
      </c>
      <c r="E1540" s="27" t="s">
        <v>80</v>
      </c>
      <c r="F1540" s="27" t="s">
        <v>81</v>
      </c>
      <c r="G1540" s="27" t="s">
        <v>160</v>
      </c>
      <c r="H1540" s="27" t="s">
        <v>161</v>
      </c>
      <c r="I1540" s="27" t="s">
        <v>344</v>
      </c>
      <c r="J1540" s="27" t="s">
        <v>345</v>
      </c>
      <c r="K1540" s="27" t="s">
        <v>340</v>
      </c>
      <c r="L1540" s="27" t="s">
        <v>341</v>
      </c>
      <c r="M1540" s="28"/>
      <c r="N1540" s="28"/>
      <c r="O1540" s="28"/>
    </row>
    <row r="1541" spans="1:15">
      <c r="A1541" t="s">
        <v>404</v>
      </c>
      <c r="B1541" s="26" t="s">
        <v>407</v>
      </c>
      <c r="C1541" s="26" t="s">
        <v>78</v>
      </c>
      <c r="D1541" s="26" t="s">
        <v>79</v>
      </c>
      <c r="E1541" s="27" t="s">
        <v>80</v>
      </c>
      <c r="F1541" s="27" t="s">
        <v>81</v>
      </c>
      <c r="G1541" s="27" t="s">
        <v>160</v>
      </c>
      <c r="H1541" s="27" t="s">
        <v>161</v>
      </c>
      <c r="I1541" s="27" t="s">
        <v>202</v>
      </c>
      <c r="J1541" s="27" t="s">
        <v>43</v>
      </c>
      <c r="K1541" s="27" t="s">
        <v>340</v>
      </c>
      <c r="L1541" s="27" t="s">
        <v>341</v>
      </c>
      <c r="M1541" s="28"/>
      <c r="N1541" s="28"/>
      <c r="O1541" s="28"/>
    </row>
    <row r="1542" spans="1:15">
      <c r="A1542" t="s">
        <v>404</v>
      </c>
      <c r="B1542" s="26" t="s">
        <v>407</v>
      </c>
      <c r="C1542" s="26" t="s">
        <v>78</v>
      </c>
      <c r="D1542" s="26" t="s">
        <v>79</v>
      </c>
      <c r="E1542" s="27" t="s">
        <v>80</v>
      </c>
      <c r="F1542" s="27" t="s">
        <v>81</v>
      </c>
      <c r="G1542" s="27" t="s">
        <v>160</v>
      </c>
      <c r="H1542" s="27" t="s">
        <v>161</v>
      </c>
      <c r="I1542" s="27" t="s">
        <v>248</v>
      </c>
      <c r="J1542" s="27" t="s">
        <v>188</v>
      </c>
      <c r="K1542" s="27" t="s">
        <v>340</v>
      </c>
      <c r="L1542" s="27" t="s">
        <v>341</v>
      </c>
      <c r="M1542" s="28"/>
      <c r="N1542" s="28"/>
      <c r="O1542" s="28"/>
    </row>
    <row r="1543" spans="1:15">
      <c r="A1543" t="s">
        <v>404</v>
      </c>
      <c r="B1543" s="26" t="s">
        <v>407</v>
      </c>
      <c r="C1543" s="26" t="s">
        <v>78</v>
      </c>
      <c r="D1543" s="26" t="s">
        <v>79</v>
      </c>
      <c r="E1543" s="27" t="s">
        <v>80</v>
      </c>
      <c r="F1543" s="27" t="s">
        <v>81</v>
      </c>
      <c r="G1543" s="27" t="s">
        <v>160</v>
      </c>
      <c r="H1543" s="27" t="s">
        <v>161</v>
      </c>
      <c r="I1543" s="27" t="s">
        <v>114</v>
      </c>
      <c r="J1543" s="27" t="s">
        <v>115</v>
      </c>
      <c r="K1543" s="27" t="s">
        <v>340</v>
      </c>
      <c r="L1543" s="27" t="s">
        <v>341</v>
      </c>
      <c r="M1543" s="28"/>
      <c r="N1543" s="28"/>
      <c r="O1543" s="28"/>
    </row>
    <row r="1544" spans="1:15">
      <c r="A1544" t="s">
        <v>404</v>
      </c>
      <c r="B1544" s="26" t="s">
        <v>407</v>
      </c>
      <c r="C1544" s="26" t="s">
        <v>78</v>
      </c>
      <c r="D1544" s="26" t="s">
        <v>79</v>
      </c>
      <c r="E1544" s="27" t="s">
        <v>80</v>
      </c>
      <c r="F1544" s="27" t="s">
        <v>81</v>
      </c>
      <c r="G1544" s="27" t="s">
        <v>160</v>
      </c>
      <c r="H1544" s="27" t="s">
        <v>161</v>
      </c>
      <c r="I1544" s="27" t="s">
        <v>100</v>
      </c>
      <c r="J1544" s="27" t="s">
        <v>101</v>
      </c>
      <c r="K1544" s="27" t="s">
        <v>340</v>
      </c>
      <c r="L1544" s="27" t="s">
        <v>341</v>
      </c>
      <c r="M1544" s="28"/>
      <c r="N1544" s="28"/>
      <c r="O1544" s="28"/>
    </row>
    <row r="1545" spans="1:15">
      <c r="A1545" t="s">
        <v>404</v>
      </c>
      <c r="B1545" s="26" t="s">
        <v>407</v>
      </c>
      <c r="C1545" s="26" t="s">
        <v>78</v>
      </c>
      <c r="D1545" s="26" t="s">
        <v>79</v>
      </c>
      <c r="E1545" s="27" t="s">
        <v>80</v>
      </c>
      <c r="F1545" s="27" t="s">
        <v>81</v>
      </c>
      <c r="G1545" s="27" t="s">
        <v>160</v>
      </c>
      <c r="H1545" s="27" t="s">
        <v>161</v>
      </c>
      <c r="I1545" s="27" t="s">
        <v>166</v>
      </c>
      <c r="J1545" s="27" t="s">
        <v>167</v>
      </c>
      <c r="K1545" s="27" t="s">
        <v>340</v>
      </c>
      <c r="L1545" s="27" t="s">
        <v>341</v>
      </c>
      <c r="M1545" s="28"/>
      <c r="N1545" s="28"/>
      <c r="O1545" s="28"/>
    </row>
    <row r="1546" spans="1:15">
      <c r="A1546" t="s">
        <v>404</v>
      </c>
      <c r="B1546" s="26" t="s">
        <v>407</v>
      </c>
      <c r="C1546" s="26" t="s">
        <v>78</v>
      </c>
      <c r="D1546" s="26" t="s">
        <v>79</v>
      </c>
      <c r="E1546" s="27" t="s">
        <v>80</v>
      </c>
      <c r="F1546" s="27" t="s">
        <v>81</v>
      </c>
      <c r="G1546" s="27" t="s">
        <v>160</v>
      </c>
      <c r="H1546" s="27" t="s">
        <v>161</v>
      </c>
      <c r="I1546" s="27" t="s">
        <v>288</v>
      </c>
      <c r="J1546" s="27" t="s">
        <v>289</v>
      </c>
      <c r="K1546" s="27" t="s">
        <v>340</v>
      </c>
      <c r="L1546" s="27" t="s">
        <v>341</v>
      </c>
      <c r="M1546" s="28"/>
      <c r="N1546" s="28"/>
      <c r="O1546" s="28"/>
    </row>
    <row r="1547" spans="1:15">
      <c r="A1547" t="s">
        <v>404</v>
      </c>
      <c r="B1547" s="26" t="s">
        <v>407</v>
      </c>
      <c r="C1547" s="26" t="s">
        <v>78</v>
      </c>
      <c r="D1547" s="26" t="s">
        <v>79</v>
      </c>
      <c r="E1547" s="27" t="s">
        <v>80</v>
      </c>
      <c r="F1547" s="27" t="s">
        <v>81</v>
      </c>
      <c r="G1547" s="29">
        <v>31</v>
      </c>
      <c r="H1547" s="27" t="s">
        <v>161</v>
      </c>
      <c r="I1547" s="27">
        <v>3835</v>
      </c>
      <c r="J1547" s="27" t="s">
        <v>291</v>
      </c>
      <c r="K1547" s="27" t="s">
        <v>340</v>
      </c>
      <c r="L1547" s="27" t="s">
        <v>341</v>
      </c>
      <c r="M1547" s="28"/>
      <c r="N1547" s="28"/>
      <c r="O1547" s="28"/>
    </row>
    <row r="1548" spans="1:15">
      <c r="A1548" t="s">
        <v>404</v>
      </c>
      <c r="B1548" s="26" t="s">
        <v>407</v>
      </c>
      <c r="C1548" s="26" t="s">
        <v>78</v>
      </c>
      <c r="D1548" s="26" t="s">
        <v>79</v>
      </c>
      <c r="E1548" s="27" t="s">
        <v>80</v>
      </c>
      <c r="F1548" s="27" t="s">
        <v>81</v>
      </c>
      <c r="G1548" s="27" t="s">
        <v>160</v>
      </c>
      <c r="H1548" s="27" t="s">
        <v>161</v>
      </c>
      <c r="I1548" s="27" t="s">
        <v>237</v>
      </c>
      <c r="J1548" s="27" t="s">
        <v>238</v>
      </c>
      <c r="K1548" s="27" t="s">
        <v>340</v>
      </c>
      <c r="L1548" s="27" t="s">
        <v>341</v>
      </c>
      <c r="M1548" s="28"/>
      <c r="N1548" s="28"/>
      <c r="O1548" s="28"/>
    </row>
    <row r="1549" spans="1:15">
      <c r="A1549" t="s">
        <v>404</v>
      </c>
      <c r="B1549" s="26" t="s">
        <v>407</v>
      </c>
      <c r="C1549" s="26" t="s">
        <v>78</v>
      </c>
      <c r="D1549" s="26" t="s">
        <v>79</v>
      </c>
      <c r="E1549" s="27" t="s">
        <v>80</v>
      </c>
      <c r="F1549" s="27" t="s">
        <v>81</v>
      </c>
      <c r="G1549" s="27" t="s">
        <v>160</v>
      </c>
      <c r="H1549" s="27" t="s">
        <v>161</v>
      </c>
      <c r="I1549" s="27" t="s">
        <v>207</v>
      </c>
      <c r="J1549" s="27" t="s">
        <v>208</v>
      </c>
      <c r="K1549" s="27" t="s">
        <v>340</v>
      </c>
      <c r="L1549" s="27" t="s">
        <v>341</v>
      </c>
      <c r="M1549" s="28"/>
      <c r="N1549" s="28"/>
      <c r="O1549" s="28"/>
    </row>
    <row r="1550" spans="1:15">
      <c r="A1550" t="s">
        <v>404</v>
      </c>
      <c r="B1550" s="26" t="s">
        <v>407</v>
      </c>
      <c r="C1550" s="26" t="s">
        <v>78</v>
      </c>
      <c r="D1550" s="26" t="s">
        <v>79</v>
      </c>
      <c r="E1550" s="27" t="s">
        <v>80</v>
      </c>
      <c r="F1550" s="27" t="s">
        <v>81</v>
      </c>
      <c r="G1550" s="27" t="s">
        <v>160</v>
      </c>
      <c r="H1550" s="27" t="s">
        <v>161</v>
      </c>
      <c r="I1550" s="27" t="s">
        <v>108</v>
      </c>
      <c r="J1550" s="27" t="s">
        <v>109</v>
      </c>
      <c r="K1550" s="27" t="s">
        <v>340</v>
      </c>
      <c r="L1550" s="27" t="s">
        <v>341</v>
      </c>
      <c r="M1550" s="28"/>
      <c r="N1550" s="28"/>
      <c r="O1550" s="28"/>
    </row>
    <row r="1551" spans="1:15">
      <c r="A1551" t="s">
        <v>404</v>
      </c>
      <c r="B1551" s="26" t="s">
        <v>407</v>
      </c>
      <c r="C1551" s="26" t="s">
        <v>78</v>
      </c>
      <c r="D1551" s="26" t="s">
        <v>79</v>
      </c>
      <c r="E1551" s="27" t="s">
        <v>80</v>
      </c>
      <c r="F1551" s="27" t="s">
        <v>81</v>
      </c>
      <c r="G1551" s="27" t="s">
        <v>160</v>
      </c>
      <c r="H1551" s="27" t="s">
        <v>161</v>
      </c>
      <c r="I1551" s="27" t="s">
        <v>300</v>
      </c>
      <c r="J1551" s="27" t="s">
        <v>301</v>
      </c>
      <c r="K1551" s="27" t="s">
        <v>340</v>
      </c>
      <c r="L1551" s="27" t="s">
        <v>341</v>
      </c>
      <c r="M1551" s="28"/>
      <c r="N1551" s="28"/>
      <c r="O1551" s="28"/>
    </row>
    <row r="1552" spans="1:15">
      <c r="A1552" t="s">
        <v>404</v>
      </c>
      <c r="B1552" s="26" t="s">
        <v>407</v>
      </c>
      <c r="C1552" s="26" t="s">
        <v>78</v>
      </c>
      <c r="D1552" s="26" t="s">
        <v>79</v>
      </c>
      <c r="E1552" s="27" t="s">
        <v>80</v>
      </c>
      <c r="F1552" s="27" t="s">
        <v>81</v>
      </c>
      <c r="G1552" s="27" t="s">
        <v>160</v>
      </c>
      <c r="H1552" s="27" t="s">
        <v>161</v>
      </c>
      <c r="I1552" s="27" t="s">
        <v>168</v>
      </c>
      <c r="J1552" s="27" t="s">
        <v>169</v>
      </c>
      <c r="K1552" s="27" t="s">
        <v>340</v>
      </c>
      <c r="L1552" s="27" t="s">
        <v>341</v>
      </c>
      <c r="M1552" s="28"/>
      <c r="N1552" s="28"/>
      <c r="O1552" s="28"/>
    </row>
    <row r="1553" spans="1:15">
      <c r="A1553" t="s">
        <v>404</v>
      </c>
      <c r="B1553" s="26" t="s">
        <v>407</v>
      </c>
      <c r="C1553" s="26" t="s">
        <v>78</v>
      </c>
      <c r="D1553" s="26" t="s">
        <v>79</v>
      </c>
      <c r="E1553" s="27" t="s">
        <v>80</v>
      </c>
      <c r="F1553" s="27" t="s">
        <v>81</v>
      </c>
      <c r="G1553" s="27" t="s">
        <v>160</v>
      </c>
      <c r="H1553" s="27" t="s">
        <v>161</v>
      </c>
      <c r="I1553" s="27" t="s">
        <v>191</v>
      </c>
      <c r="J1553" s="27" t="s">
        <v>192</v>
      </c>
      <c r="K1553" s="27" t="s">
        <v>340</v>
      </c>
      <c r="L1553" s="27" t="s">
        <v>341</v>
      </c>
      <c r="M1553" s="28"/>
      <c r="N1553" s="28"/>
      <c r="O1553" s="28"/>
    </row>
    <row r="1554" spans="1:15">
      <c r="A1554" t="s">
        <v>404</v>
      </c>
      <c r="B1554" s="26" t="s">
        <v>407</v>
      </c>
      <c r="C1554" s="26" t="s">
        <v>78</v>
      </c>
      <c r="D1554" s="26" t="s">
        <v>79</v>
      </c>
      <c r="E1554" s="27" t="s">
        <v>80</v>
      </c>
      <c r="F1554" s="27" t="s">
        <v>81</v>
      </c>
      <c r="G1554" s="27" t="s">
        <v>160</v>
      </c>
      <c r="H1554" s="27" t="s">
        <v>161</v>
      </c>
      <c r="I1554" s="27" t="s">
        <v>217</v>
      </c>
      <c r="J1554" s="27" t="s">
        <v>218</v>
      </c>
      <c r="K1554" s="27" t="s">
        <v>340</v>
      </c>
      <c r="L1554" s="27" t="s">
        <v>341</v>
      </c>
      <c r="M1554" s="28"/>
      <c r="N1554" s="28"/>
      <c r="O1554" s="28"/>
    </row>
    <row r="1555" spans="1:15">
      <c r="A1555" t="s">
        <v>404</v>
      </c>
      <c r="B1555" s="26" t="s">
        <v>407</v>
      </c>
      <c r="C1555" s="26" t="s">
        <v>78</v>
      </c>
      <c r="D1555" s="26" t="s">
        <v>79</v>
      </c>
      <c r="E1555" s="27" t="s">
        <v>80</v>
      </c>
      <c r="F1555" s="27" t="s">
        <v>81</v>
      </c>
      <c r="G1555" s="27" t="s">
        <v>160</v>
      </c>
      <c r="H1555" s="27" t="s">
        <v>161</v>
      </c>
      <c r="I1555" s="27" t="s">
        <v>203</v>
      </c>
      <c r="J1555" s="27" t="s">
        <v>204</v>
      </c>
      <c r="K1555" s="27" t="s">
        <v>340</v>
      </c>
      <c r="L1555" s="27" t="s">
        <v>341</v>
      </c>
      <c r="M1555" s="28"/>
      <c r="N1555" s="28"/>
      <c r="O1555" s="28"/>
    </row>
    <row r="1556" spans="1:15">
      <c r="A1556" t="s">
        <v>404</v>
      </c>
      <c r="B1556" s="26" t="s">
        <v>407</v>
      </c>
      <c r="C1556" s="26" t="s">
        <v>78</v>
      </c>
      <c r="D1556" s="26" t="s">
        <v>79</v>
      </c>
      <c r="E1556" s="27" t="s">
        <v>80</v>
      </c>
      <c r="F1556" s="27" t="s">
        <v>81</v>
      </c>
      <c r="G1556" s="27" t="s">
        <v>160</v>
      </c>
      <c r="H1556" s="27" t="s">
        <v>161</v>
      </c>
      <c r="I1556" s="27" t="s">
        <v>211</v>
      </c>
      <c r="J1556" s="27" t="s">
        <v>212</v>
      </c>
      <c r="K1556" s="27" t="s">
        <v>340</v>
      </c>
      <c r="L1556" s="27" t="s">
        <v>341</v>
      </c>
      <c r="M1556" s="28"/>
      <c r="N1556" s="28"/>
      <c r="O1556" s="28"/>
    </row>
    <row r="1557" spans="1:15">
      <c r="A1557" t="s">
        <v>404</v>
      </c>
      <c r="B1557" s="26" t="s">
        <v>407</v>
      </c>
      <c r="C1557" s="26" t="s">
        <v>78</v>
      </c>
      <c r="D1557" s="26" t="s">
        <v>79</v>
      </c>
      <c r="E1557" s="27" t="s">
        <v>80</v>
      </c>
      <c r="F1557" s="27" t="s">
        <v>81</v>
      </c>
      <c r="G1557" s="27" t="s">
        <v>160</v>
      </c>
      <c r="H1557" s="27" t="s">
        <v>161</v>
      </c>
      <c r="I1557" s="27" t="s">
        <v>302</v>
      </c>
      <c r="J1557" s="27" t="s">
        <v>303</v>
      </c>
      <c r="K1557" s="27" t="s">
        <v>340</v>
      </c>
      <c r="L1557" s="27" t="s">
        <v>341</v>
      </c>
      <c r="M1557" s="28"/>
      <c r="N1557" s="28"/>
      <c r="O1557" s="28"/>
    </row>
    <row r="1558" spans="1:15">
      <c r="A1558" t="s">
        <v>404</v>
      </c>
      <c r="B1558" s="26" t="s">
        <v>407</v>
      </c>
      <c r="C1558" s="26" t="s">
        <v>78</v>
      </c>
      <c r="D1558" s="26" t="s">
        <v>79</v>
      </c>
      <c r="E1558" s="27" t="s">
        <v>80</v>
      </c>
      <c r="F1558" s="27" t="s">
        <v>81</v>
      </c>
      <c r="G1558" s="27" t="s">
        <v>160</v>
      </c>
      <c r="H1558" s="27" t="s">
        <v>161</v>
      </c>
      <c r="I1558" s="27" t="s">
        <v>239</v>
      </c>
      <c r="J1558" s="27" t="s">
        <v>240</v>
      </c>
      <c r="K1558" s="27" t="s">
        <v>340</v>
      </c>
      <c r="L1558" s="27" t="s">
        <v>341</v>
      </c>
      <c r="M1558" s="28"/>
      <c r="N1558" s="28"/>
      <c r="O1558" s="28"/>
    </row>
    <row r="1559" spans="1:15">
      <c r="A1559" t="s">
        <v>404</v>
      </c>
      <c r="B1559" s="26" t="s">
        <v>407</v>
      </c>
      <c r="C1559" s="26" t="s">
        <v>78</v>
      </c>
      <c r="D1559" s="26" t="s">
        <v>79</v>
      </c>
      <c r="E1559" s="27" t="s">
        <v>80</v>
      </c>
      <c r="F1559" s="27" t="s">
        <v>81</v>
      </c>
      <c r="G1559" s="27" t="s">
        <v>160</v>
      </c>
      <c r="H1559" s="27" t="s">
        <v>161</v>
      </c>
      <c r="I1559" s="27" t="s">
        <v>304</v>
      </c>
      <c r="J1559" s="27" t="s">
        <v>305</v>
      </c>
      <c r="K1559" s="27" t="s">
        <v>340</v>
      </c>
      <c r="L1559" s="27" t="s">
        <v>341</v>
      </c>
      <c r="M1559" s="28"/>
      <c r="N1559" s="28"/>
      <c r="O1559" s="28"/>
    </row>
    <row r="1560" spans="1:15">
      <c r="A1560" t="s">
        <v>404</v>
      </c>
      <c r="B1560" s="26" t="s">
        <v>407</v>
      </c>
      <c r="C1560" s="26" t="s">
        <v>78</v>
      </c>
      <c r="D1560" s="26" t="s">
        <v>79</v>
      </c>
      <c r="E1560" s="27" t="s">
        <v>80</v>
      </c>
      <c r="F1560" s="27" t="s">
        <v>81</v>
      </c>
      <c r="G1560" s="27" t="s">
        <v>160</v>
      </c>
      <c r="H1560" s="27" t="s">
        <v>161</v>
      </c>
      <c r="I1560" s="27" t="s">
        <v>193</v>
      </c>
      <c r="J1560" s="27" t="s">
        <v>194</v>
      </c>
      <c r="K1560" s="27" t="s">
        <v>340</v>
      </c>
      <c r="L1560" s="27" t="s">
        <v>341</v>
      </c>
      <c r="M1560" s="28"/>
      <c r="N1560" s="28"/>
      <c r="O1560" s="28"/>
    </row>
    <row r="1561" spans="1:15">
      <c r="A1561" t="s">
        <v>404</v>
      </c>
      <c r="B1561" s="26" t="s">
        <v>407</v>
      </c>
      <c r="C1561" s="26" t="s">
        <v>78</v>
      </c>
      <c r="D1561" s="26" t="s">
        <v>79</v>
      </c>
      <c r="E1561" s="27" t="s">
        <v>80</v>
      </c>
      <c r="F1561" s="27" t="s">
        <v>81</v>
      </c>
      <c r="G1561" s="27" t="s">
        <v>160</v>
      </c>
      <c r="H1561" s="27" t="s">
        <v>161</v>
      </c>
      <c r="I1561" s="27" t="s">
        <v>195</v>
      </c>
      <c r="J1561" s="27" t="s">
        <v>196</v>
      </c>
      <c r="K1561" s="27" t="s">
        <v>340</v>
      </c>
      <c r="L1561" s="27" t="s">
        <v>341</v>
      </c>
      <c r="M1561" s="28"/>
      <c r="N1561" s="28"/>
      <c r="O1561" s="28"/>
    </row>
    <row r="1562" spans="1:15">
      <c r="A1562" t="s">
        <v>404</v>
      </c>
      <c r="B1562" s="26" t="s">
        <v>407</v>
      </c>
      <c r="C1562" s="26" t="s">
        <v>78</v>
      </c>
      <c r="D1562" s="26" t="s">
        <v>79</v>
      </c>
      <c r="E1562" s="27" t="s">
        <v>80</v>
      </c>
      <c r="F1562" s="27" t="s">
        <v>81</v>
      </c>
      <c r="G1562" s="27" t="s">
        <v>160</v>
      </c>
      <c r="H1562" s="27" t="s">
        <v>161</v>
      </c>
      <c r="I1562" s="27" t="s">
        <v>223</v>
      </c>
      <c r="J1562" s="27" t="s">
        <v>224</v>
      </c>
      <c r="K1562" s="27" t="s">
        <v>340</v>
      </c>
      <c r="L1562" s="27" t="s">
        <v>341</v>
      </c>
      <c r="M1562" s="28"/>
      <c r="N1562" s="28"/>
      <c r="O1562" s="28"/>
    </row>
    <row r="1563" spans="1:15">
      <c r="A1563" t="s">
        <v>404</v>
      </c>
      <c r="B1563" s="26" t="s">
        <v>407</v>
      </c>
      <c r="C1563" s="26" t="s">
        <v>78</v>
      </c>
      <c r="D1563" s="26" t="s">
        <v>79</v>
      </c>
      <c r="E1563" s="27" t="s">
        <v>80</v>
      </c>
      <c r="F1563" s="27" t="s">
        <v>81</v>
      </c>
      <c r="G1563" s="27" t="s">
        <v>160</v>
      </c>
      <c r="H1563" s="27" t="s">
        <v>161</v>
      </c>
      <c r="I1563" s="27" t="s">
        <v>221</v>
      </c>
      <c r="J1563" s="27" t="s">
        <v>222</v>
      </c>
      <c r="K1563" s="27" t="s">
        <v>340</v>
      </c>
      <c r="L1563" s="27" t="s">
        <v>341</v>
      </c>
      <c r="M1563" s="28"/>
      <c r="N1563" s="28"/>
      <c r="O1563" s="28"/>
    </row>
    <row r="1564" spans="1:15">
      <c r="A1564" t="s">
        <v>404</v>
      </c>
      <c r="B1564" s="26" t="s">
        <v>407</v>
      </c>
      <c r="C1564" s="26" t="s">
        <v>78</v>
      </c>
      <c r="D1564" s="26" t="s">
        <v>79</v>
      </c>
      <c r="E1564" s="27" t="s">
        <v>80</v>
      </c>
      <c r="F1564" s="27" t="s">
        <v>81</v>
      </c>
      <c r="G1564" s="27" t="s">
        <v>160</v>
      </c>
      <c r="H1564" s="27" t="s">
        <v>161</v>
      </c>
      <c r="I1564" s="27" t="s">
        <v>261</v>
      </c>
      <c r="J1564" s="27" t="s">
        <v>262</v>
      </c>
      <c r="K1564" s="27" t="s">
        <v>340</v>
      </c>
      <c r="L1564" s="27" t="s">
        <v>341</v>
      </c>
      <c r="M1564" s="28"/>
      <c r="N1564" s="28"/>
      <c r="O1564" s="28"/>
    </row>
    <row r="1565" spans="1:15">
      <c r="A1565" t="s">
        <v>404</v>
      </c>
      <c r="B1565" s="26" t="s">
        <v>407</v>
      </c>
      <c r="C1565" s="26" t="s">
        <v>78</v>
      </c>
      <c r="D1565" s="26" t="s">
        <v>79</v>
      </c>
      <c r="E1565" s="27" t="s">
        <v>80</v>
      </c>
      <c r="F1565" s="27" t="s">
        <v>81</v>
      </c>
      <c r="G1565" s="27" t="s">
        <v>170</v>
      </c>
      <c r="H1565" s="27" t="s">
        <v>171</v>
      </c>
      <c r="I1565" s="27" t="s">
        <v>84</v>
      </c>
      <c r="J1565" s="27" t="s">
        <v>85</v>
      </c>
      <c r="K1565" s="27" t="s">
        <v>340</v>
      </c>
      <c r="L1565" s="27" t="s">
        <v>341</v>
      </c>
      <c r="M1565" s="28"/>
      <c r="N1565" s="28"/>
      <c r="O1565" s="28"/>
    </row>
    <row r="1566" spans="1:15">
      <c r="A1566" t="s">
        <v>404</v>
      </c>
      <c r="B1566" s="26" t="s">
        <v>407</v>
      </c>
      <c r="C1566" s="26" t="s">
        <v>78</v>
      </c>
      <c r="D1566" s="26" t="s">
        <v>79</v>
      </c>
      <c r="E1566" s="27" t="s">
        <v>80</v>
      </c>
      <c r="F1566" s="27" t="s">
        <v>81</v>
      </c>
      <c r="G1566" s="27" t="s">
        <v>170</v>
      </c>
      <c r="H1566" s="27" t="s">
        <v>171</v>
      </c>
      <c r="I1566" s="27" t="s">
        <v>271</v>
      </c>
      <c r="J1566" s="27" t="s">
        <v>272</v>
      </c>
      <c r="K1566" s="27" t="s">
        <v>340</v>
      </c>
      <c r="L1566" s="27" t="s">
        <v>341</v>
      </c>
      <c r="M1566" s="28"/>
      <c r="N1566" s="28"/>
      <c r="O1566" s="28"/>
    </row>
    <row r="1567" spans="1:15">
      <c r="A1567" t="s">
        <v>404</v>
      </c>
      <c r="B1567" s="26" t="s">
        <v>407</v>
      </c>
      <c r="C1567" s="26" t="s">
        <v>78</v>
      </c>
      <c r="D1567" s="26" t="s">
        <v>79</v>
      </c>
      <c r="E1567" s="27" t="s">
        <v>80</v>
      </c>
      <c r="F1567" s="27" t="s">
        <v>81</v>
      </c>
      <c r="G1567" s="27" t="s">
        <v>170</v>
      </c>
      <c r="H1567" s="27" t="s">
        <v>171</v>
      </c>
      <c r="I1567" s="27" t="s">
        <v>231</v>
      </c>
      <c r="J1567" s="27" t="s">
        <v>232</v>
      </c>
      <c r="K1567" s="27" t="s">
        <v>340</v>
      </c>
      <c r="L1567" s="27" t="s">
        <v>341</v>
      </c>
      <c r="M1567" s="28"/>
      <c r="N1567" s="28"/>
      <c r="O1567" s="28"/>
    </row>
    <row r="1568" spans="1:15">
      <c r="A1568" t="s">
        <v>404</v>
      </c>
      <c r="B1568" s="26" t="s">
        <v>407</v>
      </c>
      <c r="C1568" s="26" t="s">
        <v>78</v>
      </c>
      <c r="D1568" s="26" t="s">
        <v>79</v>
      </c>
      <c r="E1568" s="27" t="s">
        <v>80</v>
      </c>
      <c r="F1568" s="27" t="s">
        <v>81</v>
      </c>
      <c r="G1568" s="27" t="s">
        <v>170</v>
      </c>
      <c r="H1568" s="27" t="s">
        <v>171</v>
      </c>
      <c r="I1568" s="27" t="s">
        <v>273</v>
      </c>
      <c r="J1568" s="27" t="s">
        <v>274</v>
      </c>
      <c r="K1568" s="27" t="s">
        <v>340</v>
      </c>
      <c r="L1568" s="27" t="s">
        <v>341</v>
      </c>
      <c r="M1568" s="28"/>
      <c r="N1568" s="28"/>
      <c r="O1568" s="28"/>
    </row>
    <row r="1569" spans="1:15">
      <c r="A1569" t="s">
        <v>404</v>
      </c>
      <c r="B1569" s="26" t="s">
        <v>407</v>
      </c>
      <c r="C1569" s="26" t="s">
        <v>78</v>
      </c>
      <c r="D1569" s="26" t="s">
        <v>79</v>
      </c>
      <c r="E1569" s="27" t="s">
        <v>80</v>
      </c>
      <c r="F1569" s="27" t="s">
        <v>81</v>
      </c>
      <c r="G1569" s="27" t="s">
        <v>170</v>
      </c>
      <c r="H1569" s="27" t="s">
        <v>171</v>
      </c>
      <c r="I1569" s="27" t="s">
        <v>88</v>
      </c>
      <c r="J1569" s="27" t="s">
        <v>89</v>
      </c>
      <c r="K1569" s="27" t="s">
        <v>340</v>
      </c>
      <c r="L1569" s="27" t="s">
        <v>341</v>
      </c>
      <c r="M1569" s="28"/>
      <c r="N1569" s="28"/>
      <c r="O1569" s="28"/>
    </row>
    <row r="1570" spans="1:15">
      <c r="A1570" t="s">
        <v>404</v>
      </c>
      <c r="B1570" s="26" t="s">
        <v>407</v>
      </c>
      <c r="C1570" s="26" t="s">
        <v>78</v>
      </c>
      <c r="D1570" s="26" t="s">
        <v>79</v>
      </c>
      <c r="E1570" s="27" t="s">
        <v>80</v>
      </c>
      <c r="F1570" s="27" t="s">
        <v>81</v>
      </c>
      <c r="G1570" s="27" t="s">
        <v>170</v>
      </c>
      <c r="H1570" s="27" t="s">
        <v>171</v>
      </c>
      <c r="I1570" s="27" t="s">
        <v>124</v>
      </c>
      <c r="J1570" s="27" t="s">
        <v>125</v>
      </c>
      <c r="K1570" s="27" t="s">
        <v>340</v>
      </c>
      <c r="L1570" s="27" t="s">
        <v>341</v>
      </c>
      <c r="M1570" s="28"/>
      <c r="N1570" s="28"/>
      <c r="O1570" s="28"/>
    </row>
    <row r="1571" spans="1:15">
      <c r="A1571" t="s">
        <v>404</v>
      </c>
      <c r="B1571" s="26" t="s">
        <v>407</v>
      </c>
      <c r="C1571" s="26" t="s">
        <v>78</v>
      </c>
      <c r="D1571" s="26" t="s">
        <v>79</v>
      </c>
      <c r="E1571" s="27" t="s">
        <v>80</v>
      </c>
      <c r="F1571" s="27" t="s">
        <v>81</v>
      </c>
      <c r="G1571" s="27" t="s">
        <v>170</v>
      </c>
      <c r="H1571" s="27" t="s">
        <v>171</v>
      </c>
      <c r="I1571" s="27" t="s">
        <v>90</v>
      </c>
      <c r="J1571" s="27" t="s">
        <v>91</v>
      </c>
      <c r="K1571" s="27" t="s">
        <v>340</v>
      </c>
      <c r="L1571" s="27" t="s">
        <v>341</v>
      </c>
      <c r="M1571" s="28"/>
      <c r="N1571" s="28"/>
      <c r="O1571" s="28"/>
    </row>
    <row r="1572" spans="1:15">
      <c r="A1572" t="s">
        <v>404</v>
      </c>
      <c r="B1572" s="26" t="s">
        <v>407</v>
      </c>
      <c r="C1572" s="26" t="s">
        <v>78</v>
      </c>
      <c r="D1572" s="26" t="s">
        <v>79</v>
      </c>
      <c r="E1572" s="27" t="s">
        <v>80</v>
      </c>
      <c r="F1572" s="27" t="s">
        <v>81</v>
      </c>
      <c r="G1572" s="27" t="s">
        <v>170</v>
      </c>
      <c r="H1572" s="27" t="s">
        <v>171</v>
      </c>
      <c r="I1572" s="27" t="s">
        <v>92</v>
      </c>
      <c r="J1572" s="27" t="s">
        <v>93</v>
      </c>
      <c r="K1572" s="27" t="s">
        <v>340</v>
      </c>
      <c r="L1572" s="27" t="s">
        <v>341</v>
      </c>
      <c r="M1572" s="28"/>
      <c r="N1572" s="28"/>
      <c r="O1572" s="28"/>
    </row>
    <row r="1573" spans="1:15">
      <c r="A1573" t="s">
        <v>404</v>
      </c>
      <c r="B1573" s="26" t="s">
        <v>407</v>
      </c>
      <c r="C1573" s="26" t="s">
        <v>78</v>
      </c>
      <c r="D1573" s="26" t="s">
        <v>79</v>
      </c>
      <c r="E1573" s="27" t="s">
        <v>80</v>
      </c>
      <c r="F1573" s="27" t="s">
        <v>81</v>
      </c>
      <c r="G1573" s="27" t="s">
        <v>170</v>
      </c>
      <c r="H1573" s="27" t="s">
        <v>171</v>
      </c>
      <c r="I1573" s="27" t="s">
        <v>134</v>
      </c>
      <c r="J1573" s="27" t="s">
        <v>135</v>
      </c>
      <c r="K1573" s="27" t="s">
        <v>340</v>
      </c>
      <c r="L1573" s="27" t="s">
        <v>341</v>
      </c>
      <c r="M1573" s="28"/>
      <c r="N1573" s="28"/>
      <c r="O1573" s="28"/>
    </row>
    <row r="1574" spans="1:15">
      <c r="A1574" t="s">
        <v>404</v>
      </c>
      <c r="B1574" s="26" t="s">
        <v>407</v>
      </c>
      <c r="C1574" s="26" t="s">
        <v>78</v>
      </c>
      <c r="D1574" s="26" t="s">
        <v>79</v>
      </c>
      <c r="E1574" s="27" t="s">
        <v>80</v>
      </c>
      <c r="F1574" s="27" t="s">
        <v>81</v>
      </c>
      <c r="G1574" s="27" t="s">
        <v>170</v>
      </c>
      <c r="H1574" s="27" t="s">
        <v>171</v>
      </c>
      <c r="I1574" s="27" t="s">
        <v>94</v>
      </c>
      <c r="J1574" s="27" t="s">
        <v>95</v>
      </c>
      <c r="K1574" s="27" t="s">
        <v>340</v>
      </c>
      <c r="L1574" s="27" t="s">
        <v>341</v>
      </c>
      <c r="M1574" s="28"/>
      <c r="N1574" s="28"/>
      <c r="O1574" s="28"/>
    </row>
    <row r="1575" spans="1:15">
      <c r="A1575" t="s">
        <v>404</v>
      </c>
      <c r="B1575" s="26" t="s">
        <v>407</v>
      </c>
      <c r="C1575" s="26" t="s">
        <v>78</v>
      </c>
      <c r="D1575" s="26" t="s">
        <v>79</v>
      </c>
      <c r="E1575" s="27" t="s">
        <v>80</v>
      </c>
      <c r="F1575" s="27" t="s">
        <v>81</v>
      </c>
      <c r="G1575" s="27" t="s">
        <v>170</v>
      </c>
      <c r="H1575" s="27" t="s">
        <v>171</v>
      </c>
      <c r="I1575" s="27" t="s">
        <v>172</v>
      </c>
      <c r="J1575" s="27" t="s">
        <v>173</v>
      </c>
      <c r="K1575" s="27" t="s">
        <v>340</v>
      </c>
      <c r="L1575" s="27" t="s">
        <v>341</v>
      </c>
      <c r="M1575" s="28"/>
      <c r="N1575" s="28"/>
      <c r="O1575" s="28"/>
    </row>
    <row r="1576" spans="1:15">
      <c r="A1576" t="s">
        <v>404</v>
      </c>
      <c r="B1576" s="26" t="s">
        <v>407</v>
      </c>
      <c r="C1576" s="26" t="s">
        <v>78</v>
      </c>
      <c r="D1576" s="26" t="s">
        <v>79</v>
      </c>
      <c r="E1576" s="27" t="s">
        <v>80</v>
      </c>
      <c r="F1576" s="27" t="s">
        <v>81</v>
      </c>
      <c r="G1576" s="27" t="s">
        <v>170</v>
      </c>
      <c r="H1576" s="27" t="s">
        <v>171</v>
      </c>
      <c r="I1576" s="27" t="s">
        <v>233</v>
      </c>
      <c r="J1576" s="27" t="s">
        <v>234</v>
      </c>
      <c r="K1576" s="27" t="s">
        <v>340</v>
      </c>
      <c r="L1576" s="27" t="s">
        <v>341</v>
      </c>
      <c r="M1576" s="28"/>
      <c r="N1576" s="28"/>
      <c r="O1576" s="28"/>
    </row>
    <row r="1577" spans="1:15">
      <c r="A1577" t="s">
        <v>404</v>
      </c>
      <c r="B1577" s="26" t="s">
        <v>407</v>
      </c>
      <c r="C1577" s="26" t="s">
        <v>78</v>
      </c>
      <c r="D1577" s="26" t="s">
        <v>79</v>
      </c>
      <c r="E1577" s="27" t="s">
        <v>80</v>
      </c>
      <c r="F1577" s="27" t="s">
        <v>81</v>
      </c>
      <c r="G1577" s="27" t="s">
        <v>170</v>
      </c>
      <c r="H1577" s="27" t="s">
        <v>171</v>
      </c>
      <c r="I1577" s="27" t="s">
        <v>136</v>
      </c>
      <c r="J1577" s="27" t="s">
        <v>137</v>
      </c>
      <c r="K1577" s="27" t="s">
        <v>340</v>
      </c>
      <c r="L1577" s="27" t="s">
        <v>341</v>
      </c>
      <c r="M1577" s="28"/>
      <c r="N1577" s="28"/>
      <c r="O1577" s="28"/>
    </row>
    <row r="1578" spans="1:15">
      <c r="A1578" t="s">
        <v>404</v>
      </c>
      <c r="B1578" s="26" t="s">
        <v>407</v>
      </c>
      <c r="C1578" s="26" t="s">
        <v>78</v>
      </c>
      <c r="D1578" s="26" t="s">
        <v>79</v>
      </c>
      <c r="E1578" s="27" t="s">
        <v>80</v>
      </c>
      <c r="F1578" s="27" t="s">
        <v>81</v>
      </c>
      <c r="G1578" s="27" t="s">
        <v>170</v>
      </c>
      <c r="H1578" s="27" t="s">
        <v>171</v>
      </c>
      <c r="I1578" s="27" t="s">
        <v>178</v>
      </c>
      <c r="J1578" s="27" t="s">
        <v>179</v>
      </c>
      <c r="K1578" s="27" t="s">
        <v>340</v>
      </c>
      <c r="L1578" s="27" t="s">
        <v>341</v>
      </c>
      <c r="M1578" s="28"/>
      <c r="N1578" s="28"/>
      <c r="O1578" s="28"/>
    </row>
    <row r="1579" spans="1:15">
      <c r="A1579" t="s">
        <v>404</v>
      </c>
      <c r="B1579" s="26" t="s">
        <v>407</v>
      </c>
      <c r="C1579" s="26" t="s">
        <v>78</v>
      </c>
      <c r="D1579" s="26" t="s">
        <v>79</v>
      </c>
      <c r="E1579" s="27" t="s">
        <v>80</v>
      </c>
      <c r="F1579" s="27" t="s">
        <v>81</v>
      </c>
      <c r="G1579" s="27" t="s">
        <v>170</v>
      </c>
      <c r="H1579" s="27" t="s">
        <v>171</v>
      </c>
      <c r="I1579" s="27" t="s">
        <v>154</v>
      </c>
      <c r="J1579" s="27" t="s">
        <v>155</v>
      </c>
      <c r="K1579" s="27" t="s">
        <v>340</v>
      </c>
      <c r="L1579" s="27" t="s">
        <v>341</v>
      </c>
      <c r="M1579" s="28"/>
      <c r="N1579" s="28"/>
      <c r="O1579" s="28"/>
    </row>
    <row r="1580" spans="1:15">
      <c r="A1580" t="s">
        <v>404</v>
      </c>
      <c r="B1580" s="26" t="s">
        <v>407</v>
      </c>
      <c r="C1580" s="26" t="s">
        <v>78</v>
      </c>
      <c r="D1580" s="26" t="s">
        <v>79</v>
      </c>
      <c r="E1580" s="27" t="s">
        <v>80</v>
      </c>
      <c r="F1580" s="27" t="s">
        <v>81</v>
      </c>
      <c r="G1580" s="27" t="s">
        <v>170</v>
      </c>
      <c r="H1580" s="27" t="s">
        <v>171</v>
      </c>
      <c r="I1580" s="27" t="s">
        <v>164</v>
      </c>
      <c r="J1580" s="27" t="s">
        <v>165</v>
      </c>
      <c r="K1580" s="27" t="s">
        <v>340</v>
      </c>
      <c r="L1580" s="27" t="s">
        <v>341</v>
      </c>
      <c r="M1580" s="28"/>
      <c r="N1580" s="28"/>
      <c r="O1580" s="28"/>
    </row>
    <row r="1581" spans="1:15">
      <c r="A1581" t="s">
        <v>404</v>
      </c>
      <c r="B1581" s="26" t="s">
        <v>407</v>
      </c>
      <c r="C1581" s="26" t="s">
        <v>78</v>
      </c>
      <c r="D1581" s="26" t="s">
        <v>79</v>
      </c>
      <c r="E1581" s="27" t="s">
        <v>80</v>
      </c>
      <c r="F1581" s="27" t="s">
        <v>81</v>
      </c>
      <c r="G1581" s="27" t="s">
        <v>170</v>
      </c>
      <c r="H1581" s="27" t="s">
        <v>171</v>
      </c>
      <c r="I1581" s="27" t="s">
        <v>180</v>
      </c>
      <c r="J1581" s="27" t="s">
        <v>181</v>
      </c>
      <c r="K1581" s="27" t="s">
        <v>340</v>
      </c>
      <c r="L1581" s="27" t="s">
        <v>341</v>
      </c>
      <c r="M1581" s="28"/>
      <c r="N1581" s="28"/>
      <c r="O1581" s="28"/>
    </row>
    <row r="1582" spans="1:15">
      <c r="A1582" t="s">
        <v>404</v>
      </c>
      <c r="B1582" s="26" t="s">
        <v>407</v>
      </c>
      <c r="C1582" s="26" t="s">
        <v>78</v>
      </c>
      <c r="D1582" s="26" t="s">
        <v>79</v>
      </c>
      <c r="E1582" s="27" t="s">
        <v>80</v>
      </c>
      <c r="F1582" s="27" t="s">
        <v>81</v>
      </c>
      <c r="G1582" s="27" t="s">
        <v>170</v>
      </c>
      <c r="H1582" s="27" t="s">
        <v>171</v>
      </c>
      <c r="I1582" s="27" t="s">
        <v>215</v>
      </c>
      <c r="J1582" s="27" t="s">
        <v>216</v>
      </c>
      <c r="K1582" s="27" t="s">
        <v>340</v>
      </c>
      <c r="L1582" s="27" t="s">
        <v>341</v>
      </c>
      <c r="M1582" s="28"/>
      <c r="N1582" s="28"/>
      <c r="O1582" s="28"/>
    </row>
    <row r="1583" spans="1:15">
      <c r="A1583" t="s">
        <v>404</v>
      </c>
      <c r="B1583" s="26" t="s">
        <v>407</v>
      </c>
      <c r="C1583" s="26" t="s">
        <v>78</v>
      </c>
      <c r="D1583" s="26" t="s">
        <v>79</v>
      </c>
      <c r="E1583" s="27" t="s">
        <v>80</v>
      </c>
      <c r="F1583" s="27" t="s">
        <v>81</v>
      </c>
      <c r="G1583" s="27" t="s">
        <v>170</v>
      </c>
      <c r="H1583" s="27" t="s">
        <v>171</v>
      </c>
      <c r="I1583" s="27" t="s">
        <v>182</v>
      </c>
      <c r="J1583" s="27" t="s">
        <v>183</v>
      </c>
      <c r="K1583" s="27" t="s">
        <v>340</v>
      </c>
      <c r="L1583" s="27" t="s">
        <v>341</v>
      </c>
      <c r="M1583" s="28"/>
      <c r="N1583" s="28"/>
      <c r="O1583" s="28"/>
    </row>
    <row r="1584" spans="1:15">
      <c r="A1584" t="s">
        <v>404</v>
      </c>
      <c r="B1584" s="26" t="s">
        <v>407</v>
      </c>
      <c r="C1584" s="26" t="s">
        <v>78</v>
      </c>
      <c r="D1584" s="26" t="s">
        <v>79</v>
      </c>
      <c r="E1584" s="27" t="s">
        <v>80</v>
      </c>
      <c r="F1584" s="27" t="s">
        <v>81</v>
      </c>
      <c r="G1584" s="27" t="s">
        <v>170</v>
      </c>
      <c r="H1584" s="27" t="s">
        <v>171</v>
      </c>
      <c r="I1584" s="27" t="s">
        <v>156</v>
      </c>
      <c r="J1584" s="27" t="s">
        <v>157</v>
      </c>
      <c r="K1584" s="27" t="s">
        <v>340</v>
      </c>
      <c r="L1584" s="27" t="s">
        <v>341</v>
      </c>
      <c r="M1584" s="28"/>
      <c r="N1584" s="28"/>
      <c r="O1584" s="28"/>
    </row>
    <row r="1585" spans="1:15">
      <c r="A1585" t="s">
        <v>404</v>
      </c>
      <c r="B1585" s="26" t="s">
        <v>407</v>
      </c>
      <c r="C1585" s="26" t="s">
        <v>78</v>
      </c>
      <c r="D1585" s="26" t="s">
        <v>79</v>
      </c>
      <c r="E1585" s="27" t="s">
        <v>80</v>
      </c>
      <c r="F1585" s="27" t="s">
        <v>81</v>
      </c>
      <c r="G1585" s="27" t="s">
        <v>170</v>
      </c>
      <c r="H1585" s="27" t="s">
        <v>171</v>
      </c>
      <c r="I1585" s="27" t="s">
        <v>132</v>
      </c>
      <c r="J1585" s="27" t="s">
        <v>133</v>
      </c>
      <c r="K1585" s="27" t="s">
        <v>340</v>
      </c>
      <c r="L1585" s="27" t="s">
        <v>341</v>
      </c>
      <c r="M1585" s="28"/>
      <c r="N1585" s="28"/>
      <c r="O1585" s="28"/>
    </row>
    <row r="1586" spans="1:15">
      <c r="A1586" t="s">
        <v>404</v>
      </c>
      <c r="B1586" s="26" t="s">
        <v>407</v>
      </c>
      <c r="C1586" s="26" t="s">
        <v>78</v>
      </c>
      <c r="D1586" s="26" t="s">
        <v>79</v>
      </c>
      <c r="E1586" s="27" t="s">
        <v>80</v>
      </c>
      <c r="F1586" s="27" t="s">
        <v>81</v>
      </c>
      <c r="G1586" s="27" t="s">
        <v>170</v>
      </c>
      <c r="H1586" s="27" t="s">
        <v>171</v>
      </c>
      <c r="I1586" s="27" t="s">
        <v>158</v>
      </c>
      <c r="J1586" s="27" t="s">
        <v>159</v>
      </c>
      <c r="K1586" s="27" t="s">
        <v>340</v>
      </c>
      <c r="L1586" s="27" t="s">
        <v>341</v>
      </c>
      <c r="M1586" s="28"/>
      <c r="N1586" s="28"/>
      <c r="O1586" s="28"/>
    </row>
    <row r="1587" spans="1:15">
      <c r="A1587" t="s">
        <v>404</v>
      </c>
      <c r="B1587" s="26" t="s">
        <v>407</v>
      </c>
      <c r="C1587" s="26" t="s">
        <v>78</v>
      </c>
      <c r="D1587" s="26" t="s">
        <v>79</v>
      </c>
      <c r="E1587" s="27" t="s">
        <v>80</v>
      </c>
      <c r="F1587" s="27" t="s">
        <v>81</v>
      </c>
      <c r="G1587" s="27" t="s">
        <v>170</v>
      </c>
      <c r="H1587" s="27" t="s">
        <v>171</v>
      </c>
      <c r="I1587" s="27" t="s">
        <v>199</v>
      </c>
      <c r="J1587" s="27" t="s">
        <v>200</v>
      </c>
      <c r="K1587" s="27" t="s">
        <v>340</v>
      </c>
      <c r="L1587" s="27" t="s">
        <v>341</v>
      </c>
      <c r="M1587" s="28"/>
      <c r="N1587" s="28"/>
      <c r="O1587" s="28"/>
    </row>
    <row r="1588" spans="1:15">
      <c r="A1588" t="s">
        <v>404</v>
      </c>
      <c r="B1588" s="26" t="s">
        <v>407</v>
      </c>
      <c r="C1588" s="26" t="s">
        <v>78</v>
      </c>
      <c r="D1588" s="26" t="s">
        <v>79</v>
      </c>
      <c r="E1588" s="27" t="s">
        <v>80</v>
      </c>
      <c r="F1588" s="27" t="s">
        <v>81</v>
      </c>
      <c r="G1588" s="27" t="s">
        <v>170</v>
      </c>
      <c r="H1588" s="27" t="s">
        <v>171</v>
      </c>
      <c r="I1588" s="27" t="s">
        <v>96</v>
      </c>
      <c r="J1588" s="27" t="s">
        <v>97</v>
      </c>
      <c r="K1588" s="27" t="s">
        <v>340</v>
      </c>
      <c r="L1588" s="27" t="s">
        <v>341</v>
      </c>
      <c r="M1588" s="28"/>
      <c r="N1588" s="28"/>
      <c r="O1588" s="28"/>
    </row>
    <row r="1589" spans="1:15">
      <c r="A1589" t="s">
        <v>404</v>
      </c>
      <c r="B1589" s="26" t="s">
        <v>407</v>
      </c>
      <c r="C1589" s="26" t="s">
        <v>78</v>
      </c>
      <c r="D1589" s="26" t="s">
        <v>79</v>
      </c>
      <c r="E1589" s="27" t="s">
        <v>80</v>
      </c>
      <c r="F1589" s="27" t="s">
        <v>81</v>
      </c>
      <c r="G1589" s="27" t="s">
        <v>170</v>
      </c>
      <c r="H1589" s="27" t="s">
        <v>171</v>
      </c>
      <c r="I1589" s="27" t="s">
        <v>116</v>
      </c>
      <c r="J1589" s="27" t="s">
        <v>117</v>
      </c>
      <c r="K1589" s="27" t="s">
        <v>340</v>
      </c>
      <c r="L1589" s="27" t="s">
        <v>341</v>
      </c>
      <c r="M1589" s="28"/>
      <c r="N1589" s="28"/>
      <c r="O1589" s="28"/>
    </row>
    <row r="1590" spans="1:15">
      <c r="A1590" t="s">
        <v>404</v>
      </c>
      <c r="B1590" s="26" t="s">
        <v>407</v>
      </c>
      <c r="C1590" s="26" t="s">
        <v>78</v>
      </c>
      <c r="D1590" s="26" t="s">
        <v>79</v>
      </c>
      <c r="E1590" s="27" t="s">
        <v>80</v>
      </c>
      <c r="F1590" s="27" t="s">
        <v>81</v>
      </c>
      <c r="G1590" s="27" t="s">
        <v>170</v>
      </c>
      <c r="H1590" s="27" t="s">
        <v>171</v>
      </c>
      <c r="I1590" s="27" t="s">
        <v>184</v>
      </c>
      <c r="J1590" s="27" t="s">
        <v>185</v>
      </c>
      <c r="K1590" s="27" t="s">
        <v>340</v>
      </c>
      <c r="L1590" s="27" t="s">
        <v>341</v>
      </c>
      <c r="M1590" s="28"/>
      <c r="N1590" s="28"/>
      <c r="O1590" s="28"/>
    </row>
    <row r="1591" spans="1:15">
      <c r="A1591" t="s">
        <v>404</v>
      </c>
      <c r="B1591" s="26" t="s">
        <v>407</v>
      </c>
      <c r="C1591" s="26" t="s">
        <v>78</v>
      </c>
      <c r="D1591" s="26" t="s">
        <v>79</v>
      </c>
      <c r="E1591" s="27" t="s">
        <v>80</v>
      </c>
      <c r="F1591" s="27" t="s">
        <v>81</v>
      </c>
      <c r="G1591" s="27" t="s">
        <v>170</v>
      </c>
      <c r="H1591" s="27" t="s">
        <v>171</v>
      </c>
      <c r="I1591" s="27" t="s">
        <v>144</v>
      </c>
      <c r="J1591" s="27" t="s">
        <v>145</v>
      </c>
      <c r="K1591" s="27" t="s">
        <v>340</v>
      </c>
      <c r="L1591" s="27" t="s">
        <v>341</v>
      </c>
      <c r="M1591" s="28"/>
      <c r="N1591" s="28"/>
      <c r="O1591" s="28"/>
    </row>
    <row r="1592" spans="1:15">
      <c r="A1592" t="s">
        <v>404</v>
      </c>
      <c r="B1592" s="26" t="s">
        <v>407</v>
      </c>
      <c r="C1592" s="26" t="s">
        <v>78</v>
      </c>
      <c r="D1592" s="26" t="s">
        <v>79</v>
      </c>
      <c r="E1592" s="27" t="s">
        <v>80</v>
      </c>
      <c r="F1592" s="27" t="s">
        <v>81</v>
      </c>
      <c r="G1592" s="27" t="s">
        <v>170</v>
      </c>
      <c r="H1592" s="27" t="s">
        <v>171</v>
      </c>
      <c r="I1592" s="27" t="s">
        <v>138</v>
      </c>
      <c r="J1592" s="27" t="s">
        <v>139</v>
      </c>
      <c r="K1592" s="27" t="s">
        <v>340</v>
      </c>
      <c r="L1592" s="27" t="s">
        <v>341</v>
      </c>
      <c r="M1592" s="28"/>
      <c r="N1592" s="28"/>
      <c r="O1592" s="28"/>
    </row>
    <row r="1593" spans="1:15">
      <c r="A1593" t="s">
        <v>404</v>
      </c>
      <c r="B1593" s="26" t="s">
        <v>407</v>
      </c>
      <c r="C1593" s="26" t="s">
        <v>78</v>
      </c>
      <c r="D1593" s="26" t="s">
        <v>79</v>
      </c>
      <c r="E1593" s="27" t="s">
        <v>80</v>
      </c>
      <c r="F1593" s="27" t="s">
        <v>81</v>
      </c>
      <c r="G1593" s="27" t="s">
        <v>170</v>
      </c>
      <c r="H1593" s="27" t="s">
        <v>171</v>
      </c>
      <c r="I1593" s="27" t="s">
        <v>140</v>
      </c>
      <c r="J1593" s="27" t="s">
        <v>141</v>
      </c>
      <c r="K1593" s="27" t="s">
        <v>340</v>
      </c>
      <c r="L1593" s="27" t="s">
        <v>341</v>
      </c>
      <c r="M1593" s="28"/>
      <c r="N1593" s="28"/>
      <c r="O1593" s="28"/>
    </row>
    <row r="1594" spans="1:15">
      <c r="A1594" t="s">
        <v>404</v>
      </c>
      <c r="B1594" s="26" t="s">
        <v>407</v>
      </c>
      <c r="C1594" s="26" t="s">
        <v>78</v>
      </c>
      <c r="D1594" s="26" t="s">
        <v>79</v>
      </c>
      <c r="E1594" s="27" t="s">
        <v>80</v>
      </c>
      <c r="F1594" s="27" t="s">
        <v>81</v>
      </c>
      <c r="G1594" s="27" t="s">
        <v>170</v>
      </c>
      <c r="H1594" s="27" t="s">
        <v>171</v>
      </c>
      <c r="I1594" s="27" t="s">
        <v>128</v>
      </c>
      <c r="J1594" s="27" t="s">
        <v>129</v>
      </c>
      <c r="K1594" s="27" t="s">
        <v>340</v>
      </c>
      <c r="L1594" s="27" t="s">
        <v>341</v>
      </c>
      <c r="M1594" s="28"/>
      <c r="N1594" s="28"/>
      <c r="O1594" s="28"/>
    </row>
    <row r="1595" spans="1:15">
      <c r="A1595" t="s">
        <v>404</v>
      </c>
      <c r="B1595" s="26" t="s">
        <v>407</v>
      </c>
      <c r="C1595" s="26" t="s">
        <v>78</v>
      </c>
      <c r="D1595" s="26" t="s">
        <v>79</v>
      </c>
      <c r="E1595" s="27" t="s">
        <v>80</v>
      </c>
      <c r="F1595" s="27" t="s">
        <v>81</v>
      </c>
      <c r="G1595" s="27" t="s">
        <v>170</v>
      </c>
      <c r="H1595" s="27" t="s">
        <v>171</v>
      </c>
      <c r="I1595" s="27" t="s">
        <v>146</v>
      </c>
      <c r="J1595" s="27" t="s">
        <v>147</v>
      </c>
      <c r="K1595" s="27" t="s">
        <v>340</v>
      </c>
      <c r="L1595" s="27" t="s">
        <v>341</v>
      </c>
      <c r="M1595" s="28"/>
      <c r="N1595" s="28"/>
      <c r="O1595" s="28"/>
    </row>
    <row r="1596" spans="1:15">
      <c r="A1596" t="s">
        <v>404</v>
      </c>
      <c r="B1596" s="26" t="s">
        <v>407</v>
      </c>
      <c r="C1596" s="26" t="s">
        <v>78</v>
      </c>
      <c r="D1596" s="26" t="s">
        <v>79</v>
      </c>
      <c r="E1596" s="27" t="s">
        <v>80</v>
      </c>
      <c r="F1596" s="27" t="s">
        <v>81</v>
      </c>
      <c r="G1596" s="27" t="s">
        <v>170</v>
      </c>
      <c r="H1596" s="27" t="s">
        <v>171</v>
      </c>
      <c r="I1596" s="27" t="s">
        <v>148</v>
      </c>
      <c r="J1596" s="27" t="s">
        <v>149</v>
      </c>
      <c r="K1596" s="27" t="s">
        <v>340</v>
      </c>
      <c r="L1596" s="27" t="s">
        <v>341</v>
      </c>
      <c r="M1596" s="28"/>
      <c r="N1596" s="28"/>
      <c r="O1596" s="28"/>
    </row>
    <row r="1597" spans="1:15">
      <c r="A1597" t="s">
        <v>404</v>
      </c>
      <c r="B1597" s="26" t="s">
        <v>407</v>
      </c>
      <c r="C1597" s="26" t="s">
        <v>78</v>
      </c>
      <c r="D1597" s="26" t="s">
        <v>79</v>
      </c>
      <c r="E1597" s="27" t="s">
        <v>80</v>
      </c>
      <c r="F1597" s="27" t="s">
        <v>81</v>
      </c>
      <c r="G1597" s="27" t="s">
        <v>170</v>
      </c>
      <c r="H1597" s="27" t="s">
        <v>171</v>
      </c>
      <c r="I1597" s="27" t="s">
        <v>98</v>
      </c>
      <c r="J1597" s="27" t="s">
        <v>99</v>
      </c>
      <c r="K1597" s="27" t="s">
        <v>340</v>
      </c>
      <c r="L1597" s="27" t="s">
        <v>341</v>
      </c>
      <c r="M1597" s="28"/>
      <c r="N1597" s="28"/>
      <c r="O1597" s="28"/>
    </row>
    <row r="1598" spans="1:15">
      <c r="A1598" t="s">
        <v>404</v>
      </c>
      <c r="B1598" s="26" t="s">
        <v>407</v>
      </c>
      <c r="C1598" s="26" t="s">
        <v>78</v>
      </c>
      <c r="D1598" s="26" t="s">
        <v>79</v>
      </c>
      <c r="E1598" s="27" t="s">
        <v>80</v>
      </c>
      <c r="F1598" s="27" t="s">
        <v>81</v>
      </c>
      <c r="G1598" s="27" t="s">
        <v>170</v>
      </c>
      <c r="H1598" s="27" t="s">
        <v>171</v>
      </c>
      <c r="I1598" s="27" t="s">
        <v>275</v>
      </c>
      <c r="J1598" s="27" t="s">
        <v>276</v>
      </c>
      <c r="K1598" s="27" t="s">
        <v>340</v>
      </c>
      <c r="L1598" s="27" t="s">
        <v>341</v>
      </c>
      <c r="M1598" s="28"/>
      <c r="N1598" s="28"/>
      <c r="O1598" s="28"/>
    </row>
    <row r="1599" spans="1:15">
      <c r="A1599" t="s">
        <v>404</v>
      </c>
      <c r="B1599" s="26" t="s">
        <v>407</v>
      </c>
      <c r="C1599" s="26" t="s">
        <v>78</v>
      </c>
      <c r="D1599" s="26" t="s">
        <v>79</v>
      </c>
      <c r="E1599" s="27" t="s">
        <v>80</v>
      </c>
      <c r="F1599" s="27" t="s">
        <v>81</v>
      </c>
      <c r="G1599" s="27" t="s">
        <v>170</v>
      </c>
      <c r="H1599" s="27" t="s">
        <v>171</v>
      </c>
      <c r="I1599" s="27" t="s">
        <v>104</v>
      </c>
      <c r="J1599" s="27" t="s">
        <v>105</v>
      </c>
      <c r="K1599" s="27" t="s">
        <v>340</v>
      </c>
      <c r="L1599" s="27" t="s">
        <v>341</v>
      </c>
      <c r="M1599" s="28"/>
      <c r="N1599" s="28"/>
      <c r="O1599" s="28"/>
    </row>
    <row r="1600" spans="1:15">
      <c r="A1600" t="s">
        <v>404</v>
      </c>
      <c r="B1600" s="26" t="s">
        <v>407</v>
      </c>
      <c r="C1600" s="26" t="s">
        <v>78</v>
      </c>
      <c r="D1600" s="26" t="s">
        <v>79</v>
      </c>
      <c r="E1600" s="27" t="s">
        <v>80</v>
      </c>
      <c r="F1600" s="27" t="s">
        <v>81</v>
      </c>
      <c r="G1600" s="27" t="s">
        <v>170</v>
      </c>
      <c r="H1600" s="27" t="s">
        <v>171</v>
      </c>
      <c r="I1600" s="27" t="s">
        <v>142</v>
      </c>
      <c r="J1600" s="27" t="s">
        <v>143</v>
      </c>
      <c r="K1600" s="27" t="s">
        <v>340</v>
      </c>
      <c r="L1600" s="27" t="s">
        <v>341</v>
      </c>
      <c r="M1600" s="28"/>
      <c r="N1600" s="28"/>
      <c r="O1600" s="28"/>
    </row>
    <row r="1601" spans="1:15">
      <c r="A1601" t="s">
        <v>404</v>
      </c>
      <c r="B1601" s="26" t="s">
        <v>407</v>
      </c>
      <c r="C1601" s="26" t="s">
        <v>78</v>
      </c>
      <c r="D1601" s="26" t="s">
        <v>79</v>
      </c>
      <c r="E1601" s="27" t="s">
        <v>80</v>
      </c>
      <c r="F1601" s="27" t="s">
        <v>81</v>
      </c>
      <c r="G1601" s="27" t="s">
        <v>170</v>
      </c>
      <c r="H1601" s="27" t="s">
        <v>171</v>
      </c>
      <c r="I1601" s="27" t="s">
        <v>174</v>
      </c>
      <c r="J1601" s="27" t="s">
        <v>175</v>
      </c>
      <c r="K1601" s="27" t="s">
        <v>340</v>
      </c>
      <c r="L1601" s="27" t="s">
        <v>341</v>
      </c>
      <c r="M1601" s="28"/>
      <c r="N1601" s="28"/>
      <c r="O1601" s="28"/>
    </row>
    <row r="1602" spans="1:15">
      <c r="A1602" t="s">
        <v>404</v>
      </c>
      <c r="B1602" s="26" t="s">
        <v>407</v>
      </c>
      <c r="C1602" s="26" t="s">
        <v>78</v>
      </c>
      <c r="D1602" s="26" t="s">
        <v>79</v>
      </c>
      <c r="E1602" s="27" t="s">
        <v>80</v>
      </c>
      <c r="F1602" s="27" t="s">
        <v>81</v>
      </c>
      <c r="G1602" s="27" t="s">
        <v>170</v>
      </c>
      <c r="H1602" s="27" t="s">
        <v>171</v>
      </c>
      <c r="I1602" s="27" t="s">
        <v>253</v>
      </c>
      <c r="J1602" s="27" t="s">
        <v>254</v>
      </c>
      <c r="K1602" s="27" t="s">
        <v>340</v>
      </c>
      <c r="L1602" s="27" t="s">
        <v>341</v>
      </c>
      <c r="M1602" s="28"/>
      <c r="N1602" s="28"/>
      <c r="O1602" s="28"/>
    </row>
    <row r="1603" spans="1:15">
      <c r="A1603" t="s">
        <v>404</v>
      </c>
      <c r="B1603" s="26" t="s">
        <v>407</v>
      </c>
      <c r="C1603" s="26" t="s">
        <v>78</v>
      </c>
      <c r="D1603" s="26" t="s">
        <v>79</v>
      </c>
      <c r="E1603" s="27" t="s">
        <v>80</v>
      </c>
      <c r="F1603" s="27" t="s">
        <v>81</v>
      </c>
      <c r="G1603" s="27" t="s">
        <v>170</v>
      </c>
      <c r="H1603" s="27" t="s">
        <v>171</v>
      </c>
      <c r="I1603" s="27" t="s">
        <v>118</v>
      </c>
      <c r="J1603" s="27" t="s">
        <v>119</v>
      </c>
      <c r="K1603" s="27" t="s">
        <v>340</v>
      </c>
      <c r="L1603" s="27" t="s">
        <v>341</v>
      </c>
      <c r="M1603" s="28"/>
      <c r="N1603" s="28"/>
      <c r="O1603" s="28"/>
    </row>
    <row r="1604" spans="1:15">
      <c r="A1604" t="s">
        <v>404</v>
      </c>
      <c r="B1604" s="26" t="s">
        <v>407</v>
      </c>
      <c r="C1604" s="26" t="s">
        <v>78</v>
      </c>
      <c r="D1604" s="26" t="s">
        <v>79</v>
      </c>
      <c r="E1604" s="27" t="s">
        <v>80</v>
      </c>
      <c r="F1604" s="27" t="s">
        <v>81</v>
      </c>
      <c r="G1604" s="27" t="s">
        <v>170</v>
      </c>
      <c r="H1604" s="27" t="s">
        <v>171</v>
      </c>
      <c r="I1604" s="27">
        <v>3512</v>
      </c>
      <c r="J1604" s="27" t="s">
        <v>343</v>
      </c>
      <c r="K1604" s="27" t="s">
        <v>340</v>
      </c>
      <c r="L1604" s="27" t="s">
        <v>341</v>
      </c>
      <c r="M1604" s="28"/>
      <c r="N1604" s="28"/>
      <c r="O1604" s="28"/>
    </row>
    <row r="1605" spans="1:15">
      <c r="A1605" t="s">
        <v>404</v>
      </c>
      <c r="B1605" s="26" t="s">
        <v>407</v>
      </c>
      <c r="C1605" s="26" t="s">
        <v>78</v>
      </c>
      <c r="D1605" s="26" t="s">
        <v>79</v>
      </c>
      <c r="E1605" s="27" t="s">
        <v>80</v>
      </c>
      <c r="F1605" s="27" t="s">
        <v>81</v>
      </c>
      <c r="G1605" s="27" t="s">
        <v>170</v>
      </c>
      <c r="H1605" s="27" t="s">
        <v>171</v>
      </c>
      <c r="I1605" s="27" t="s">
        <v>336</v>
      </c>
      <c r="J1605" s="27" t="s">
        <v>337</v>
      </c>
      <c r="K1605" s="27" t="s">
        <v>340</v>
      </c>
      <c r="L1605" s="27" t="s">
        <v>341</v>
      </c>
      <c r="M1605" s="28"/>
      <c r="N1605" s="28"/>
      <c r="O1605" s="28"/>
    </row>
    <row r="1606" spans="1:15">
      <c r="A1606" t="s">
        <v>404</v>
      </c>
      <c r="B1606" s="26" t="s">
        <v>407</v>
      </c>
      <c r="C1606" s="26" t="s">
        <v>78</v>
      </c>
      <c r="D1606" s="26" t="s">
        <v>79</v>
      </c>
      <c r="E1606" s="27" t="s">
        <v>80</v>
      </c>
      <c r="F1606" s="27" t="s">
        <v>81</v>
      </c>
      <c r="G1606" s="27" t="s">
        <v>170</v>
      </c>
      <c r="H1606" s="27" t="s">
        <v>171</v>
      </c>
      <c r="I1606" s="27" t="s">
        <v>176</v>
      </c>
      <c r="J1606" s="27" t="s">
        <v>177</v>
      </c>
      <c r="K1606" s="27" t="s">
        <v>340</v>
      </c>
      <c r="L1606" s="27" t="s">
        <v>341</v>
      </c>
      <c r="M1606" s="28"/>
      <c r="N1606" s="28"/>
      <c r="O1606" s="28"/>
    </row>
    <row r="1607" spans="1:15">
      <c r="A1607" t="s">
        <v>404</v>
      </c>
      <c r="B1607" s="26" t="s">
        <v>407</v>
      </c>
      <c r="C1607" s="26" t="s">
        <v>78</v>
      </c>
      <c r="D1607" s="26" t="s">
        <v>79</v>
      </c>
      <c r="E1607" s="27" t="s">
        <v>80</v>
      </c>
      <c r="F1607" s="27" t="s">
        <v>81</v>
      </c>
      <c r="G1607" s="27" t="s">
        <v>170</v>
      </c>
      <c r="H1607" s="27" t="s">
        <v>171</v>
      </c>
      <c r="I1607" s="27" t="s">
        <v>248</v>
      </c>
      <c r="J1607" s="27" t="s">
        <v>188</v>
      </c>
      <c r="K1607" s="27" t="s">
        <v>340</v>
      </c>
      <c r="L1607" s="27" t="s">
        <v>341</v>
      </c>
      <c r="M1607" s="28"/>
      <c r="N1607" s="28"/>
      <c r="O1607" s="28"/>
    </row>
    <row r="1608" spans="1:15">
      <c r="A1608" t="s">
        <v>404</v>
      </c>
      <c r="B1608" s="26" t="s">
        <v>407</v>
      </c>
      <c r="C1608" s="26" t="s">
        <v>78</v>
      </c>
      <c r="D1608" s="26" t="s">
        <v>79</v>
      </c>
      <c r="E1608" s="27" t="s">
        <v>80</v>
      </c>
      <c r="F1608" s="27" t="s">
        <v>81</v>
      </c>
      <c r="G1608" s="29">
        <v>43</v>
      </c>
      <c r="H1608" s="27" t="s">
        <v>171</v>
      </c>
      <c r="I1608" s="29">
        <v>3692</v>
      </c>
      <c r="J1608" s="27" t="s">
        <v>333</v>
      </c>
      <c r="K1608" s="29" t="s">
        <v>340</v>
      </c>
      <c r="L1608" s="27" t="s">
        <v>341</v>
      </c>
      <c r="M1608" s="28"/>
      <c r="N1608" s="28"/>
      <c r="O1608" s="28"/>
    </row>
    <row r="1609" spans="1:15">
      <c r="A1609" t="s">
        <v>404</v>
      </c>
      <c r="B1609" s="26" t="s">
        <v>407</v>
      </c>
      <c r="C1609" s="26" t="s">
        <v>78</v>
      </c>
      <c r="D1609" s="26" t="s">
        <v>79</v>
      </c>
      <c r="E1609" s="27" t="s">
        <v>80</v>
      </c>
      <c r="F1609" s="27" t="s">
        <v>81</v>
      </c>
      <c r="G1609" s="27" t="s">
        <v>170</v>
      </c>
      <c r="H1609" s="27" t="s">
        <v>171</v>
      </c>
      <c r="I1609" s="27" t="s">
        <v>114</v>
      </c>
      <c r="J1609" s="27" t="s">
        <v>115</v>
      </c>
      <c r="K1609" s="27" t="s">
        <v>340</v>
      </c>
      <c r="L1609" s="27" t="s">
        <v>341</v>
      </c>
      <c r="M1609" s="28"/>
      <c r="N1609" s="28"/>
      <c r="O1609" s="28"/>
    </row>
    <row r="1610" spans="1:15">
      <c r="A1610" t="s">
        <v>404</v>
      </c>
      <c r="B1610" s="26" t="s">
        <v>407</v>
      </c>
      <c r="C1610" s="26" t="s">
        <v>78</v>
      </c>
      <c r="D1610" s="26" t="s">
        <v>79</v>
      </c>
      <c r="E1610" s="27" t="s">
        <v>80</v>
      </c>
      <c r="F1610" s="27" t="s">
        <v>81</v>
      </c>
      <c r="G1610" s="27" t="s">
        <v>170</v>
      </c>
      <c r="H1610" s="27" t="s">
        <v>171</v>
      </c>
      <c r="I1610" s="27" t="s">
        <v>280</v>
      </c>
      <c r="J1610" s="27" t="s">
        <v>281</v>
      </c>
      <c r="K1610" s="27" t="s">
        <v>340</v>
      </c>
      <c r="L1610" s="27" t="s">
        <v>341</v>
      </c>
      <c r="M1610" s="28"/>
      <c r="N1610" s="28"/>
      <c r="O1610" s="28"/>
    </row>
    <row r="1611" spans="1:15">
      <c r="A1611" t="s">
        <v>404</v>
      </c>
      <c r="B1611" s="26" t="s">
        <v>407</v>
      </c>
      <c r="C1611" s="26" t="s">
        <v>78</v>
      </c>
      <c r="D1611" s="26" t="s">
        <v>79</v>
      </c>
      <c r="E1611" s="27" t="s">
        <v>80</v>
      </c>
      <c r="F1611" s="27" t="s">
        <v>81</v>
      </c>
      <c r="G1611" s="27" t="s">
        <v>170</v>
      </c>
      <c r="H1611" s="27" t="s">
        <v>171</v>
      </c>
      <c r="I1611" s="27" t="s">
        <v>100</v>
      </c>
      <c r="J1611" s="27" t="s">
        <v>101</v>
      </c>
      <c r="K1611" s="27" t="s">
        <v>340</v>
      </c>
      <c r="L1611" s="27" t="s">
        <v>341</v>
      </c>
      <c r="M1611" s="28"/>
      <c r="N1611" s="28"/>
      <c r="O1611" s="28"/>
    </row>
    <row r="1612" spans="1:15">
      <c r="A1612" t="s">
        <v>404</v>
      </c>
      <c r="B1612" s="26" t="s">
        <v>407</v>
      </c>
      <c r="C1612" s="26" t="s">
        <v>78</v>
      </c>
      <c r="D1612" s="26" t="s">
        <v>79</v>
      </c>
      <c r="E1612" s="27" t="s">
        <v>80</v>
      </c>
      <c r="F1612" s="27" t="s">
        <v>81</v>
      </c>
      <c r="G1612" s="27" t="s">
        <v>170</v>
      </c>
      <c r="H1612" s="27" t="s">
        <v>171</v>
      </c>
      <c r="I1612" s="27" t="s">
        <v>282</v>
      </c>
      <c r="J1612" s="27" t="s">
        <v>283</v>
      </c>
      <c r="K1612" s="27" t="s">
        <v>340</v>
      </c>
      <c r="L1612" s="27" t="s">
        <v>341</v>
      </c>
      <c r="M1612" s="28"/>
      <c r="N1612" s="28"/>
      <c r="O1612" s="28"/>
    </row>
    <row r="1613" spans="1:15">
      <c r="A1613" t="s">
        <v>404</v>
      </c>
      <c r="B1613" s="26" t="s">
        <v>407</v>
      </c>
      <c r="C1613" s="26" t="s">
        <v>78</v>
      </c>
      <c r="D1613" s="26" t="s">
        <v>79</v>
      </c>
      <c r="E1613" s="27" t="s">
        <v>80</v>
      </c>
      <c r="F1613" s="27" t="s">
        <v>81</v>
      </c>
      <c r="G1613" s="27" t="s">
        <v>170</v>
      </c>
      <c r="H1613" s="27" t="s">
        <v>171</v>
      </c>
      <c r="I1613" s="27" t="s">
        <v>288</v>
      </c>
      <c r="J1613" s="27" t="s">
        <v>289</v>
      </c>
      <c r="K1613" s="27" t="s">
        <v>340</v>
      </c>
      <c r="L1613" s="27" t="s">
        <v>341</v>
      </c>
      <c r="M1613" s="28"/>
      <c r="N1613" s="28"/>
      <c r="O1613" s="28"/>
    </row>
    <row r="1614" spans="1:15">
      <c r="A1614" t="s">
        <v>404</v>
      </c>
      <c r="B1614" s="26" t="s">
        <v>407</v>
      </c>
      <c r="C1614" s="26" t="s">
        <v>78</v>
      </c>
      <c r="D1614" s="26" t="s">
        <v>79</v>
      </c>
      <c r="E1614" s="27" t="s">
        <v>80</v>
      </c>
      <c r="F1614" s="27" t="s">
        <v>81</v>
      </c>
      <c r="G1614" s="27" t="s">
        <v>170</v>
      </c>
      <c r="H1614" s="27" t="s">
        <v>171</v>
      </c>
      <c r="I1614" s="27" t="s">
        <v>290</v>
      </c>
      <c r="J1614" s="27" t="s">
        <v>291</v>
      </c>
      <c r="K1614" s="27" t="s">
        <v>340</v>
      </c>
      <c r="L1614" s="27" t="s">
        <v>341</v>
      </c>
      <c r="M1614" s="28"/>
      <c r="N1614" s="28"/>
      <c r="O1614" s="28"/>
    </row>
    <row r="1615" spans="1:15">
      <c r="A1615" t="s">
        <v>404</v>
      </c>
      <c r="B1615" s="26" t="s">
        <v>407</v>
      </c>
      <c r="C1615" s="26" t="s">
        <v>78</v>
      </c>
      <c r="D1615" s="26" t="s">
        <v>79</v>
      </c>
      <c r="E1615" s="27" t="s">
        <v>80</v>
      </c>
      <c r="F1615" s="27" t="s">
        <v>81</v>
      </c>
      <c r="G1615" s="27" t="s">
        <v>170</v>
      </c>
      <c r="H1615" s="27" t="s">
        <v>171</v>
      </c>
      <c r="I1615" s="27" t="s">
        <v>237</v>
      </c>
      <c r="J1615" s="27" t="s">
        <v>238</v>
      </c>
      <c r="K1615" s="27" t="s">
        <v>340</v>
      </c>
      <c r="L1615" s="27" t="s">
        <v>341</v>
      </c>
      <c r="M1615" s="28"/>
      <c r="N1615" s="28"/>
      <c r="O1615" s="28"/>
    </row>
    <row r="1616" spans="1:15">
      <c r="A1616" t="s">
        <v>404</v>
      </c>
      <c r="B1616" s="26" t="s">
        <v>407</v>
      </c>
      <c r="C1616" s="26" t="s">
        <v>78</v>
      </c>
      <c r="D1616" s="26" t="s">
        <v>79</v>
      </c>
      <c r="E1616" s="27" t="s">
        <v>80</v>
      </c>
      <c r="F1616" s="27" t="s">
        <v>81</v>
      </c>
      <c r="G1616" s="27" t="s">
        <v>170</v>
      </c>
      <c r="H1616" s="27" t="s">
        <v>171</v>
      </c>
      <c r="I1616" s="27" t="s">
        <v>207</v>
      </c>
      <c r="J1616" s="27" t="s">
        <v>208</v>
      </c>
      <c r="K1616" s="27" t="s">
        <v>340</v>
      </c>
      <c r="L1616" s="27" t="s">
        <v>341</v>
      </c>
      <c r="M1616" s="28"/>
      <c r="N1616" s="28"/>
      <c r="O1616" s="28"/>
    </row>
    <row r="1617" spans="1:15">
      <c r="A1617" t="s">
        <v>404</v>
      </c>
      <c r="B1617" s="26" t="s">
        <v>407</v>
      </c>
      <c r="C1617" s="26" t="s">
        <v>78</v>
      </c>
      <c r="D1617" s="26" t="s">
        <v>79</v>
      </c>
      <c r="E1617" s="27" t="s">
        <v>80</v>
      </c>
      <c r="F1617" s="27" t="s">
        <v>81</v>
      </c>
      <c r="G1617" s="27" t="s">
        <v>170</v>
      </c>
      <c r="H1617" s="27" t="s">
        <v>171</v>
      </c>
      <c r="I1617" s="27" t="s">
        <v>108</v>
      </c>
      <c r="J1617" s="27" t="s">
        <v>109</v>
      </c>
      <c r="K1617" s="27" t="s">
        <v>340</v>
      </c>
      <c r="L1617" s="27" t="s">
        <v>341</v>
      </c>
      <c r="M1617" s="28"/>
      <c r="N1617" s="28"/>
      <c r="O1617" s="28"/>
    </row>
    <row r="1618" spans="1:15">
      <c r="A1618" t="s">
        <v>404</v>
      </c>
      <c r="B1618" s="26" t="s">
        <v>407</v>
      </c>
      <c r="C1618" s="26" t="s">
        <v>78</v>
      </c>
      <c r="D1618" s="26" t="s">
        <v>79</v>
      </c>
      <c r="E1618" s="27" t="s">
        <v>80</v>
      </c>
      <c r="F1618" s="27" t="s">
        <v>81</v>
      </c>
      <c r="G1618" s="27" t="s">
        <v>170</v>
      </c>
      <c r="H1618" s="27" t="s">
        <v>171</v>
      </c>
      <c r="I1618" s="27">
        <v>4214</v>
      </c>
      <c r="J1618" s="27" t="s">
        <v>301</v>
      </c>
      <c r="K1618" s="27" t="s">
        <v>340</v>
      </c>
      <c r="L1618" s="27" t="s">
        <v>341</v>
      </c>
      <c r="M1618" s="28"/>
      <c r="N1618" s="28"/>
      <c r="O1618" s="28"/>
    </row>
    <row r="1619" spans="1:15">
      <c r="A1619" t="s">
        <v>404</v>
      </c>
      <c r="B1619" s="26" t="s">
        <v>407</v>
      </c>
      <c r="C1619" s="26" t="s">
        <v>78</v>
      </c>
      <c r="D1619" s="26" t="s">
        <v>79</v>
      </c>
      <c r="E1619" s="27" t="s">
        <v>80</v>
      </c>
      <c r="F1619" s="27" t="s">
        <v>81</v>
      </c>
      <c r="G1619" s="27" t="s">
        <v>170</v>
      </c>
      <c r="H1619" s="27" t="s">
        <v>171</v>
      </c>
      <c r="I1619" s="27" t="s">
        <v>168</v>
      </c>
      <c r="J1619" s="27" t="s">
        <v>169</v>
      </c>
      <c r="K1619" s="27" t="s">
        <v>340</v>
      </c>
      <c r="L1619" s="27" t="s">
        <v>341</v>
      </c>
      <c r="M1619" s="28"/>
      <c r="N1619" s="28"/>
      <c r="O1619" s="28"/>
    </row>
    <row r="1620" spans="1:15">
      <c r="A1620" t="s">
        <v>404</v>
      </c>
      <c r="B1620" s="26" t="s">
        <v>407</v>
      </c>
      <c r="C1620" s="26" t="s">
        <v>78</v>
      </c>
      <c r="D1620" s="26" t="s">
        <v>79</v>
      </c>
      <c r="E1620" s="27" t="s">
        <v>80</v>
      </c>
      <c r="F1620" s="27" t="s">
        <v>81</v>
      </c>
      <c r="G1620" s="27" t="s">
        <v>170</v>
      </c>
      <c r="H1620" s="27" t="s">
        <v>171</v>
      </c>
      <c r="I1620" s="27" t="s">
        <v>191</v>
      </c>
      <c r="J1620" s="27" t="s">
        <v>192</v>
      </c>
      <c r="K1620" s="27" t="s">
        <v>340</v>
      </c>
      <c r="L1620" s="27" t="s">
        <v>341</v>
      </c>
      <c r="M1620" s="28"/>
      <c r="N1620" s="28"/>
      <c r="O1620" s="28"/>
    </row>
    <row r="1621" spans="1:15">
      <c r="A1621" t="s">
        <v>404</v>
      </c>
      <c r="B1621" s="26" t="s">
        <v>407</v>
      </c>
      <c r="C1621" s="26" t="s">
        <v>78</v>
      </c>
      <c r="D1621" s="26" t="s">
        <v>79</v>
      </c>
      <c r="E1621" s="27" t="s">
        <v>80</v>
      </c>
      <c r="F1621" s="27" t="s">
        <v>81</v>
      </c>
      <c r="G1621" s="27" t="s">
        <v>170</v>
      </c>
      <c r="H1621" s="27" t="s">
        <v>171</v>
      </c>
      <c r="I1621" s="27" t="s">
        <v>217</v>
      </c>
      <c r="J1621" s="27" t="s">
        <v>218</v>
      </c>
      <c r="K1621" s="27" t="s">
        <v>340</v>
      </c>
      <c r="L1621" s="27" t="s">
        <v>341</v>
      </c>
      <c r="M1621" s="28"/>
      <c r="N1621" s="28"/>
      <c r="O1621" s="28"/>
    </row>
    <row r="1622" spans="1:15">
      <c r="A1622" t="s">
        <v>404</v>
      </c>
      <c r="B1622" s="26" t="s">
        <v>407</v>
      </c>
      <c r="C1622" s="26" t="s">
        <v>78</v>
      </c>
      <c r="D1622" s="26" t="s">
        <v>79</v>
      </c>
      <c r="E1622" s="27" t="s">
        <v>80</v>
      </c>
      <c r="F1622" s="27" t="s">
        <v>81</v>
      </c>
      <c r="G1622" s="27" t="s">
        <v>170</v>
      </c>
      <c r="H1622" s="27" t="s">
        <v>171</v>
      </c>
      <c r="I1622" s="27" t="s">
        <v>203</v>
      </c>
      <c r="J1622" s="27" t="s">
        <v>204</v>
      </c>
      <c r="K1622" s="27" t="s">
        <v>340</v>
      </c>
      <c r="L1622" s="27" t="s">
        <v>341</v>
      </c>
      <c r="M1622" s="28"/>
      <c r="N1622" s="28"/>
      <c r="O1622" s="28"/>
    </row>
    <row r="1623" spans="1:15">
      <c r="A1623" t="s">
        <v>404</v>
      </c>
      <c r="B1623" s="26" t="s">
        <v>407</v>
      </c>
      <c r="C1623" s="26" t="s">
        <v>78</v>
      </c>
      <c r="D1623" s="26" t="s">
        <v>79</v>
      </c>
      <c r="E1623" s="27" t="s">
        <v>80</v>
      </c>
      <c r="F1623" s="27" t="s">
        <v>81</v>
      </c>
      <c r="G1623" s="27" t="s">
        <v>170</v>
      </c>
      <c r="H1623" s="27" t="s">
        <v>171</v>
      </c>
      <c r="I1623" s="27" t="s">
        <v>211</v>
      </c>
      <c r="J1623" s="27" t="s">
        <v>212</v>
      </c>
      <c r="K1623" s="27" t="s">
        <v>340</v>
      </c>
      <c r="L1623" s="27" t="s">
        <v>341</v>
      </c>
      <c r="M1623" s="28"/>
      <c r="N1623" s="28"/>
      <c r="O1623" s="28"/>
    </row>
    <row r="1624" spans="1:15">
      <c r="A1624" t="s">
        <v>404</v>
      </c>
      <c r="B1624" s="26" t="s">
        <v>407</v>
      </c>
      <c r="C1624" s="26" t="s">
        <v>78</v>
      </c>
      <c r="D1624" s="26" t="s">
        <v>79</v>
      </c>
      <c r="E1624" s="27" t="s">
        <v>80</v>
      </c>
      <c r="F1624" s="27" t="s">
        <v>81</v>
      </c>
      <c r="G1624" s="27" t="s">
        <v>170</v>
      </c>
      <c r="H1624" s="27" t="s">
        <v>171</v>
      </c>
      <c r="I1624" s="27" t="s">
        <v>302</v>
      </c>
      <c r="J1624" s="27" t="s">
        <v>303</v>
      </c>
      <c r="K1624" s="27" t="s">
        <v>340</v>
      </c>
      <c r="L1624" s="27" t="s">
        <v>341</v>
      </c>
      <c r="M1624" s="28"/>
      <c r="N1624" s="28"/>
      <c r="O1624" s="28"/>
    </row>
    <row r="1625" spans="1:15">
      <c r="A1625" t="s">
        <v>404</v>
      </c>
      <c r="B1625" s="26" t="s">
        <v>407</v>
      </c>
      <c r="C1625" s="26" t="s">
        <v>78</v>
      </c>
      <c r="D1625" s="26" t="s">
        <v>79</v>
      </c>
      <c r="E1625" s="27" t="s">
        <v>80</v>
      </c>
      <c r="F1625" s="27" t="s">
        <v>81</v>
      </c>
      <c r="G1625" s="27" t="s">
        <v>170</v>
      </c>
      <c r="H1625" s="27" t="s">
        <v>171</v>
      </c>
      <c r="I1625" s="27" t="s">
        <v>239</v>
      </c>
      <c r="J1625" s="27" t="s">
        <v>240</v>
      </c>
      <c r="K1625" s="27" t="s">
        <v>340</v>
      </c>
      <c r="L1625" s="27" t="s">
        <v>341</v>
      </c>
      <c r="M1625" s="28"/>
      <c r="N1625" s="28"/>
      <c r="O1625" s="28"/>
    </row>
    <row r="1626" spans="1:15">
      <c r="A1626" t="s">
        <v>404</v>
      </c>
      <c r="B1626" s="26" t="s">
        <v>407</v>
      </c>
      <c r="C1626" s="26" t="s">
        <v>78</v>
      </c>
      <c r="D1626" s="26" t="s">
        <v>79</v>
      </c>
      <c r="E1626" s="27" t="s">
        <v>80</v>
      </c>
      <c r="F1626" s="27" t="s">
        <v>81</v>
      </c>
      <c r="G1626" s="27" t="s">
        <v>170</v>
      </c>
      <c r="H1626" s="27" t="s">
        <v>171</v>
      </c>
      <c r="I1626" s="27" t="s">
        <v>304</v>
      </c>
      <c r="J1626" s="27" t="s">
        <v>305</v>
      </c>
      <c r="K1626" s="27" t="s">
        <v>340</v>
      </c>
      <c r="L1626" s="27" t="s">
        <v>341</v>
      </c>
      <c r="M1626" s="28"/>
      <c r="N1626" s="28"/>
      <c r="O1626" s="28"/>
    </row>
    <row r="1627" spans="1:15">
      <c r="A1627" t="s">
        <v>404</v>
      </c>
      <c r="B1627" s="26" t="s">
        <v>407</v>
      </c>
      <c r="C1627" s="26" t="s">
        <v>78</v>
      </c>
      <c r="D1627" s="26" t="s">
        <v>79</v>
      </c>
      <c r="E1627" s="27" t="s">
        <v>80</v>
      </c>
      <c r="F1627" s="27" t="s">
        <v>81</v>
      </c>
      <c r="G1627" s="27" t="s">
        <v>170</v>
      </c>
      <c r="H1627" s="27" t="s">
        <v>171</v>
      </c>
      <c r="I1627" s="27" t="s">
        <v>193</v>
      </c>
      <c r="J1627" s="27" t="s">
        <v>194</v>
      </c>
      <c r="K1627" s="27" t="s">
        <v>340</v>
      </c>
      <c r="L1627" s="27" t="s">
        <v>341</v>
      </c>
      <c r="M1627" s="28"/>
      <c r="N1627" s="28"/>
      <c r="O1627" s="28"/>
    </row>
    <row r="1628" spans="1:15">
      <c r="A1628" t="s">
        <v>404</v>
      </c>
      <c r="B1628" s="26" t="s">
        <v>407</v>
      </c>
      <c r="C1628" s="26" t="s">
        <v>78</v>
      </c>
      <c r="D1628" s="26" t="s">
        <v>79</v>
      </c>
      <c r="E1628" s="27" t="s">
        <v>80</v>
      </c>
      <c r="F1628" s="27" t="s">
        <v>81</v>
      </c>
      <c r="G1628" s="27" t="s">
        <v>170</v>
      </c>
      <c r="H1628" s="27" t="s">
        <v>171</v>
      </c>
      <c r="I1628" s="27" t="s">
        <v>259</v>
      </c>
      <c r="J1628" s="27" t="s">
        <v>260</v>
      </c>
      <c r="K1628" s="27" t="s">
        <v>340</v>
      </c>
      <c r="L1628" s="27" t="s">
        <v>341</v>
      </c>
      <c r="M1628" s="28"/>
      <c r="N1628" s="28"/>
      <c r="O1628" s="28"/>
    </row>
    <row r="1629" spans="1:15">
      <c r="A1629" t="s">
        <v>404</v>
      </c>
      <c r="B1629" s="26" t="s">
        <v>407</v>
      </c>
      <c r="C1629" s="26" t="s">
        <v>78</v>
      </c>
      <c r="D1629" s="26" t="s">
        <v>79</v>
      </c>
      <c r="E1629" s="27" t="s">
        <v>80</v>
      </c>
      <c r="F1629" s="27" t="s">
        <v>81</v>
      </c>
      <c r="G1629" s="27" t="s">
        <v>170</v>
      </c>
      <c r="H1629" s="27" t="s">
        <v>171</v>
      </c>
      <c r="I1629" s="27" t="s">
        <v>195</v>
      </c>
      <c r="J1629" s="27" t="s">
        <v>196</v>
      </c>
      <c r="K1629" s="27" t="s">
        <v>340</v>
      </c>
      <c r="L1629" s="27" t="s">
        <v>341</v>
      </c>
      <c r="M1629" s="28"/>
      <c r="N1629" s="28"/>
      <c r="O1629" s="28"/>
    </row>
    <row r="1630" spans="1:15">
      <c r="A1630" t="s">
        <v>404</v>
      </c>
      <c r="B1630" s="26" t="s">
        <v>407</v>
      </c>
      <c r="C1630" s="26" t="s">
        <v>78</v>
      </c>
      <c r="D1630" s="26" t="s">
        <v>79</v>
      </c>
      <c r="E1630" s="27" t="s">
        <v>80</v>
      </c>
      <c r="F1630" s="27" t="s">
        <v>81</v>
      </c>
      <c r="G1630" s="27" t="s">
        <v>170</v>
      </c>
      <c r="H1630" s="27" t="s">
        <v>171</v>
      </c>
      <c r="I1630" s="27" t="s">
        <v>223</v>
      </c>
      <c r="J1630" s="27" t="s">
        <v>224</v>
      </c>
      <c r="K1630" s="27" t="s">
        <v>340</v>
      </c>
      <c r="L1630" s="27" t="s">
        <v>341</v>
      </c>
      <c r="M1630" s="28"/>
      <c r="N1630" s="28"/>
      <c r="O1630" s="28"/>
    </row>
    <row r="1631" spans="1:15">
      <c r="A1631" t="s">
        <v>404</v>
      </c>
      <c r="B1631" s="26" t="s">
        <v>407</v>
      </c>
      <c r="C1631" s="26" t="s">
        <v>78</v>
      </c>
      <c r="D1631" s="26" t="s">
        <v>79</v>
      </c>
      <c r="E1631" s="27" t="s">
        <v>80</v>
      </c>
      <c r="F1631" s="27" t="s">
        <v>81</v>
      </c>
      <c r="G1631" s="27" t="s">
        <v>170</v>
      </c>
      <c r="H1631" s="27" t="s">
        <v>171</v>
      </c>
      <c r="I1631" s="27" t="s">
        <v>221</v>
      </c>
      <c r="J1631" s="27" t="s">
        <v>222</v>
      </c>
      <c r="K1631" s="27" t="s">
        <v>340</v>
      </c>
      <c r="L1631" s="27" t="s">
        <v>341</v>
      </c>
      <c r="M1631" s="28"/>
      <c r="N1631" s="28"/>
      <c r="O1631" s="28"/>
    </row>
    <row r="1632" spans="1:15">
      <c r="A1632" t="s">
        <v>404</v>
      </c>
      <c r="B1632" s="26" t="s">
        <v>407</v>
      </c>
      <c r="C1632" s="26" t="s">
        <v>78</v>
      </c>
      <c r="D1632" s="26" t="s">
        <v>79</v>
      </c>
      <c r="E1632" s="27" t="s">
        <v>80</v>
      </c>
      <c r="F1632" s="27" t="s">
        <v>81</v>
      </c>
      <c r="G1632" s="27" t="s">
        <v>170</v>
      </c>
      <c r="H1632" s="27" t="s">
        <v>171</v>
      </c>
      <c r="I1632" s="27" t="s">
        <v>261</v>
      </c>
      <c r="J1632" s="27" t="s">
        <v>262</v>
      </c>
      <c r="K1632" s="27" t="s">
        <v>340</v>
      </c>
      <c r="L1632" s="27" t="s">
        <v>341</v>
      </c>
      <c r="M1632" s="28"/>
      <c r="N1632" s="28"/>
      <c r="O1632" s="28"/>
    </row>
    <row r="1633" spans="1:15">
      <c r="A1633" t="s">
        <v>404</v>
      </c>
      <c r="B1633" s="26" t="s">
        <v>407</v>
      </c>
      <c r="C1633" s="26" t="s">
        <v>78</v>
      </c>
      <c r="D1633" s="26" t="s">
        <v>79</v>
      </c>
      <c r="E1633" s="27" t="s">
        <v>80</v>
      </c>
      <c r="F1633" s="27" t="s">
        <v>81</v>
      </c>
      <c r="G1633" s="27">
        <v>43</v>
      </c>
      <c r="H1633" s="27" t="s">
        <v>171</v>
      </c>
      <c r="I1633" s="27" t="s">
        <v>346</v>
      </c>
      <c r="J1633" s="27" t="s">
        <v>347</v>
      </c>
      <c r="K1633" s="27" t="s">
        <v>340</v>
      </c>
      <c r="L1633" s="27" t="s">
        <v>341</v>
      </c>
      <c r="M1633" s="28"/>
      <c r="N1633" s="28"/>
      <c r="O1633" s="28"/>
    </row>
    <row r="1634" spans="1:15">
      <c r="A1634" t="s">
        <v>404</v>
      </c>
      <c r="B1634" s="26" t="s">
        <v>407</v>
      </c>
      <c r="C1634" s="26" t="s">
        <v>78</v>
      </c>
      <c r="D1634" s="26" t="s">
        <v>79</v>
      </c>
      <c r="E1634" s="27" t="s">
        <v>80</v>
      </c>
      <c r="F1634" s="27" t="s">
        <v>81</v>
      </c>
      <c r="G1634" s="27" t="s">
        <v>170</v>
      </c>
      <c r="H1634" s="27" t="s">
        <v>171</v>
      </c>
      <c r="I1634" s="27" t="s">
        <v>251</v>
      </c>
      <c r="J1634" s="27" t="s">
        <v>252</v>
      </c>
      <c r="K1634" s="27" t="s">
        <v>340</v>
      </c>
      <c r="L1634" s="27" t="s">
        <v>341</v>
      </c>
      <c r="M1634" s="28"/>
      <c r="N1634" s="28"/>
      <c r="O1634" s="28"/>
    </row>
    <row r="1635" spans="1:15">
      <c r="A1635" t="s">
        <v>404</v>
      </c>
      <c r="B1635" s="26" t="s">
        <v>407</v>
      </c>
      <c r="C1635" s="26" t="s">
        <v>78</v>
      </c>
      <c r="D1635" s="26" t="s">
        <v>79</v>
      </c>
      <c r="E1635" s="27" t="s">
        <v>80</v>
      </c>
      <c r="F1635" s="27" t="s">
        <v>81</v>
      </c>
      <c r="G1635" s="27" t="s">
        <v>197</v>
      </c>
      <c r="H1635" s="27" t="s">
        <v>198</v>
      </c>
      <c r="I1635" s="27" t="s">
        <v>84</v>
      </c>
      <c r="J1635" s="27" t="s">
        <v>85</v>
      </c>
      <c r="K1635" s="27" t="s">
        <v>340</v>
      </c>
      <c r="L1635" s="27" t="s">
        <v>341</v>
      </c>
      <c r="M1635" s="28"/>
      <c r="N1635" s="28"/>
      <c r="O1635" s="28"/>
    </row>
    <row r="1636" spans="1:15">
      <c r="A1636" t="s">
        <v>404</v>
      </c>
      <c r="B1636" s="26" t="s">
        <v>407</v>
      </c>
      <c r="C1636" s="26" t="s">
        <v>78</v>
      </c>
      <c r="D1636" s="26" t="s">
        <v>79</v>
      </c>
      <c r="E1636" s="27" t="s">
        <v>80</v>
      </c>
      <c r="F1636" s="27" t="s">
        <v>81</v>
      </c>
      <c r="G1636" s="27" t="s">
        <v>197</v>
      </c>
      <c r="H1636" s="27" t="s">
        <v>198</v>
      </c>
      <c r="I1636" s="27" t="s">
        <v>88</v>
      </c>
      <c r="J1636" s="27" t="s">
        <v>89</v>
      </c>
      <c r="K1636" s="27" t="s">
        <v>340</v>
      </c>
      <c r="L1636" s="27" t="s">
        <v>341</v>
      </c>
      <c r="M1636" s="28"/>
      <c r="N1636" s="28"/>
      <c r="O1636" s="28"/>
    </row>
    <row r="1637" spans="1:15">
      <c r="A1637" t="s">
        <v>404</v>
      </c>
      <c r="B1637" s="26" t="s">
        <v>407</v>
      </c>
      <c r="C1637" s="26" t="s">
        <v>78</v>
      </c>
      <c r="D1637" s="26" t="s">
        <v>79</v>
      </c>
      <c r="E1637" s="27" t="s">
        <v>80</v>
      </c>
      <c r="F1637" s="27" t="s">
        <v>81</v>
      </c>
      <c r="G1637" s="27" t="s">
        <v>197</v>
      </c>
      <c r="H1637" s="27" t="s">
        <v>198</v>
      </c>
      <c r="I1637" s="27" t="s">
        <v>124</v>
      </c>
      <c r="J1637" s="27" t="s">
        <v>125</v>
      </c>
      <c r="K1637" s="27" t="s">
        <v>340</v>
      </c>
      <c r="L1637" s="27" t="s">
        <v>341</v>
      </c>
      <c r="M1637" s="28"/>
      <c r="N1637" s="28"/>
      <c r="O1637" s="28"/>
    </row>
    <row r="1638" spans="1:15">
      <c r="A1638" t="s">
        <v>404</v>
      </c>
      <c r="B1638" s="26" t="s">
        <v>407</v>
      </c>
      <c r="C1638" s="26" t="s">
        <v>78</v>
      </c>
      <c r="D1638" s="26" t="s">
        <v>79</v>
      </c>
      <c r="E1638" s="27" t="s">
        <v>80</v>
      </c>
      <c r="F1638" s="27" t="s">
        <v>81</v>
      </c>
      <c r="G1638" s="27" t="s">
        <v>197</v>
      </c>
      <c r="H1638" s="27" t="s">
        <v>198</v>
      </c>
      <c r="I1638" s="27" t="s">
        <v>90</v>
      </c>
      <c r="J1638" s="27" t="s">
        <v>91</v>
      </c>
      <c r="K1638" s="27" t="s">
        <v>340</v>
      </c>
      <c r="L1638" s="27" t="s">
        <v>341</v>
      </c>
      <c r="M1638" s="28"/>
      <c r="N1638" s="28"/>
      <c r="O1638" s="28"/>
    </row>
    <row r="1639" spans="1:15">
      <c r="A1639" t="s">
        <v>404</v>
      </c>
      <c r="B1639" s="26" t="s">
        <v>407</v>
      </c>
      <c r="C1639" s="26" t="s">
        <v>78</v>
      </c>
      <c r="D1639" s="26" t="s">
        <v>79</v>
      </c>
      <c r="E1639" s="27" t="s">
        <v>80</v>
      </c>
      <c r="F1639" s="27" t="s">
        <v>81</v>
      </c>
      <c r="G1639" s="27" t="s">
        <v>197</v>
      </c>
      <c r="H1639" s="27" t="s">
        <v>198</v>
      </c>
      <c r="I1639" s="27" t="s">
        <v>92</v>
      </c>
      <c r="J1639" s="27" t="s">
        <v>93</v>
      </c>
      <c r="K1639" s="27" t="s">
        <v>340</v>
      </c>
      <c r="L1639" s="27" t="s">
        <v>341</v>
      </c>
      <c r="M1639" s="28"/>
      <c r="N1639" s="28"/>
      <c r="O1639" s="28"/>
    </row>
    <row r="1640" spans="1:15">
      <c r="A1640" t="s">
        <v>404</v>
      </c>
      <c r="B1640" s="26" t="s">
        <v>407</v>
      </c>
      <c r="C1640" s="26" t="s">
        <v>78</v>
      </c>
      <c r="D1640" s="26" t="s">
        <v>79</v>
      </c>
      <c r="E1640" s="27" t="s">
        <v>80</v>
      </c>
      <c r="F1640" s="27" t="s">
        <v>81</v>
      </c>
      <c r="G1640" s="27" t="s">
        <v>197</v>
      </c>
      <c r="H1640" s="27" t="s">
        <v>198</v>
      </c>
      <c r="I1640" s="27" t="s">
        <v>134</v>
      </c>
      <c r="J1640" s="27" t="s">
        <v>135</v>
      </c>
      <c r="K1640" s="27" t="s">
        <v>340</v>
      </c>
      <c r="L1640" s="27" t="s">
        <v>341</v>
      </c>
      <c r="M1640" s="28"/>
      <c r="N1640" s="28"/>
      <c r="O1640" s="28"/>
    </row>
    <row r="1641" spans="1:15">
      <c r="A1641" t="s">
        <v>404</v>
      </c>
      <c r="B1641" s="26" t="s">
        <v>407</v>
      </c>
      <c r="C1641" s="26" t="s">
        <v>78</v>
      </c>
      <c r="D1641" s="26" t="s">
        <v>79</v>
      </c>
      <c r="E1641" s="27" t="s">
        <v>80</v>
      </c>
      <c r="F1641" s="27" t="s">
        <v>81</v>
      </c>
      <c r="G1641" s="27" t="s">
        <v>197</v>
      </c>
      <c r="H1641" s="27" t="s">
        <v>198</v>
      </c>
      <c r="I1641" s="27" t="s">
        <v>94</v>
      </c>
      <c r="J1641" s="27" t="s">
        <v>95</v>
      </c>
      <c r="K1641" s="27" t="s">
        <v>340</v>
      </c>
      <c r="L1641" s="27" t="s">
        <v>341</v>
      </c>
      <c r="M1641" s="28"/>
      <c r="N1641" s="28"/>
      <c r="O1641" s="28"/>
    </row>
    <row r="1642" spans="1:15">
      <c r="A1642" t="s">
        <v>404</v>
      </c>
      <c r="B1642" s="26" t="s">
        <v>407</v>
      </c>
      <c r="C1642" s="26" t="s">
        <v>78</v>
      </c>
      <c r="D1642" s="26" t="s">
        <v>79</v>
      </c>
      <c r="E1642" s="27" t="s">
        <v>80</v>
      </c>
      <c r="F1642" s="27" t="s">
        <v>81</v>
      </c>
      <c r="G1642" s="27" t="s">
        <v>197</v>
      </c>
      <c r="H1642" s="27" t="s">
        <v>198</v>
      </c>
      <c r="I1642" s="27" t="s">
        <v>172</v>
      </c>
      <c r="J1642" s="27" t="s">
        <v>173</v>
      </c>
      <c r="K1642" s="27" t="s">
        <v>340</v>
      </c>
      <c r="L1642" s="27" t="s">
        <v>341</v>
      </c>
      <c r="M1642" s="28"/>
      <c r="N1642" s="28"/>
      <c r="O1642" s="28"/>
    </row>
    <row r="1643" spans="1:15">
      <c r="A1643" t="s">
        <v>404</v>
      </c>
      <c r="B1643" s="26" t="s">
        <v>407</v>
      </c>
      <c r="C1643" s="26" t="s">
        <v>78</v>
      </c>
      <c r="D1643" s="26" t="s">
        <v>79</v>
      </c>
      <c r="E1643" s="27" t="s">
        <v>80</v>
      </c>
      <c r="F1643" s="27" t="s">
        <v>81</v>
      </c>
      <c r="G1643" s="27" t="s">
        <v>197</v>
      </c>
      <c r="H1643" s="27" t="s">
        <v>198</v>
      </c>
      <c r="I1643" s="27" t="s">
        <v>233</v>
      </c>
      <c r="J1643" s="27" t="s">
        <v>234</v>
      </c>
      <c r="K1643" s="27" t="s">
        <v>340</v>
      </c>
      <c r="L1643" s="27" t="s">
        <v>341</v>
      </c>
      <c r="M1643" s="28"/>
      <c r="N1643" s="28"/>
      <c r="O1643" s="28"/>
    </row>
    <row r="1644" spans="1:15">
      <c r="A1644" t="s">
        <v>404</v>
      </c>
      <c r="B1644" s="26" t="s">
        <v>407</v>
      </c>
      <c r="C1644" s="26" t="s">
        <v>78</v>
      </c>
      <c r="D1644" s="26" t="s">
        <v>79</v>
      </c>
      <c r="E1644" s="27" t="s">
        <v>80</v>
      </c>
      <c r="F1644" s="27" t="s">
        <v>81</v>
      </c>
      <c r="G1644" s="27" t="s">
        <v>197</v>
      </c>
      <c r="H1644" s="27" t="s">
        <v>198</v>
      </c>
      <c r="I1644" s="27" t="s">
        <v>136</v>
      </c>
      <c r="J1644" s="27" t="s">
        <v>137</v>
      </c>
      <c r="K1644" s="27" t="s">
        <v>340</v>
      </c>
      <c r="L1644" s="27" t="s">
        <v>341</v>
      </c>
      <c r="M1644" s="28"/>
      <c r="N1644" s="28"/>
      <c r="O1644" s="28"/>
    </row>
    <row r="1645" spans="1:15">
      <c r="A1645" t="s">
        <v>404</v>
      </c>
      <c r="B1645" s="26" t="s">
        <v>407</v>
      </c>
      <c r="C1645" s="26" t="s">
        <v>78</v>
      </c>
      <c r="D1645" s="26" t="s">
        <v>79</v>
      </c>
      <c r="E1645" s="27" t="s">
        <v>80</v>
      </c>
      <c r="F1645" s="27" t="s">
        <v>81</v>
      </c>
      <c r="G1645" s="27" t="s">
        <v>197</v>
      </c>
      <c r="H1645" s="27" t="s">
        <v>198</v>
      </c>
      <c r="I1645" s="27" t="s">
        <v>178</v>
      </c>
      <c r="J1645" s="27" t="s">
        <v>179</v>
      </c>
      <c r="K1645" s="27" t="s">
        <v>340</v>
      </c>
      <c r="L1645" s="27" t="s">
        <v>341</v>
      </c>
      <c r="M1645" s="28"/>
      <c r="N1645" s="28"/>
      <c r="O1645" s="28"/>
    </row>
    <row r="1646" spans="1:15">
      <c r="A1646" t="s">
        <v>404</v>
      </c>
      <c r="B1646" s="26" t="s">
        <v>407</v>
      </c>
      <c r="C1646" s="26" t="s">
        <v>78</v>
      </c>
      <c r="D1646" s="26" t="s">
        <v>79</v>
      </c>
      <c r="E1646" s="27" t="s">
        <v>80</v>
      </c>
      <c r="F1646" s="27" t="s">
        <v>81</v>
      </c>
      <c r="G1646" s="27" t="s">
        <v>197</v>
      </c>
      <c r="H1646" s="27" t="s">
        <v>198</v>
      </c>
      <c r="I1646" s="27" t="s">
        <v>154</v>
      </c>
      <c r="J1646" s="27" t="s">
        <v>155</v>
      </c>
      <c r="K1646" s="27" t="s">
        <v>340</v>
      </c>
      <c r="L1646" s="27" t="s">
        <v>341</v>
      </c>
      <c r="M1646" s="28"/>
      <c r="N1646" s="28"/>
      <c r="O1646" s="28"/>
    </row>
    <row r="1647" spans="1:15">
      <c r="A1647" t="s">
        <v>404</v>
      </c>
      <c r="B1647" s="26" t="s">
        <v>407</v>
      </c>
      <c r="C1647" s="26" t="s">
        <v>78</v>
      </c>
      <c r="D1647" s="26" t="s">
        <v>79</v>
      </c>
      <c r="E1647" s="27" t="s">
        <v>80</v>
      </c>
      <c r="F1647" s="27" t="s">
        <v>81</v>
      </c>
      <c r="G1647" s="27" t="s">
        <v>197</v>
      </c>
      <c r="H1647" s="27" t="s">
        <v>198</v>
      </c>
      <c r="I1647" s="27" t="s">
        <v>164</v>
      </c>
      <c r="J1647" s="27" t="s">
        <v>165</v>
      </c>
      <c r="K1647" s="27" t="s">
        <v>340</v>
      </c>
      <c r="L1647" s="27" t="s">
        <v>341</v>
      </c>
      <c r="M1647" s="28"/>
      <c r="N1647" s="28"/>
      <c r="O1647" s="28"/>
    </row>
    <row r="1648" spans="1:15">
      <c r="A1648" t="s">
        <v>404</v>
      </c>
      <c r="B1648" s="26" t="s">
        <v>407</v>
      </c>
      <c r="C1648" s="26" t="s">
        <v>78</v>
      </c>
      <c r="D1648" s="26" t="s">
        <v>79</v>
      </c>
      <c r="E1648" s="27" t="s">
        <v>80</v>
      </c>
      <c r="F1648" s="27" t="s">
        <v>81</v>
      </c>
      <c r="G1648" s="27" t="s">
        <v>197</v>
      </c>
      <c r="H1648" s="27" t="s">
        <v>198</v>
      </c>
      <c r="I1648" s="27" t="s">
        <v>180</v>
      </c>
      <c r="J1648" s="27" t="s">
        <v>181</v>
      </c>
      <c r="K1648" s="27" t="s">
        <v>340</v>
      </c>
      <c r="L1648" s="27" t="s">
        <v>341</v>
      </c>
      <c r="M1648" s="28"/>
      <c r="N1648" s="28"/>
      <c r="O1648" s="28"/>
    </row>
    <row r="1649" spans="1:15">
      <c r="A1649" t="s">
        <v>404</v>
      </c>
      <c r="B1649" s="26" t="s">
        <v>407</v>
      </c>
      <c r="C1649" s="26" t="s">
        <v>78</v>
      </c>
      <c r="D1649" s="26" t="s">
        <v>79</v>
      </c>
      <c r="E1649" s="27" t="s">
        <v>80</v>
      </c>
      <c r="F1649" s="27" t="s">
        <v>81</v>
      </c>
      <c r="G1649" s="27" t="s">
        <v>197</v>
      </c>
      <c r="H1649" s="27" t="s">
        <v>198</v>
      </c>
      <c r="I1649" s="27" t="s">
        <v>215</v>
      </c>
      <c r="J1649" s="27" t="s">
        <v>216</v>
      </c>
      <c r="K1649" s="27" t="s">
        <v>340</v>
      </c>
      <c r="L1649" s="27" t="s">
        <v>341</v>
      </c>
      <c r="M1649" s="28"/>
      <c r="N1649" s="28"/>
      <c r="O1649" s="28"/>
    </row>
    <row r="1650" spans="1:15">
      <c r="A1650" t="s">
        <v>404</v>
      </c>
      <c r="B1650" s="26" t="s">
        <v>407</v>
      </c>
      <c r="C1650" s="26" t="s">
        <v>78</v>
      </c>
      <c r="D1650" s="26" t="s">
        <v>79</v>
      </c>
      <c r="E1650" s="27" t="s">
        <v>80</v>
      </c>
      <c r="F1650" s="27" t="s">
        <v>81</v>
      </c>
      <c r="G1650" s="27" t="s">
        <v>197</v>
      </c>
      <c r="H1650" s="27" t="s">
        <v>198</v>
      </c>
      <c r="I1650" s="27" t="s">
        <v>182</v>
      </c>
      <c r="J1650" s="27" t="s">
        <v>183</v>
      </c>
      <c r="K1650" s="27" t="s">
        <v>340</v>
      </c>
      <c r="L1650" s="27" t="s">
        <v>341</v>
      </c>
      <c r="M1650" s="28"/>
      <c r="N1650" s="28"/>
      <c r="O1650" s="28"/>
    </row>
    <row r="1651" spans="1:15">
      <c r="A1651" t="s">
        <v>404</v>
      </c>
      <c r="B1651" s="26" t="s">
        <v>407</v>
      </c>
      <c r="C1651" s="26" t="s">
        <v>78</v>
      </c>
      <c r="D1651" s="26" t="s">
        <v>79</v>
      </c>
      <c r="E1651" s="27" t="s">
        <v>80</v>
      </c>
      <c r="F1651" s="27" t="s">
        <v>81</v>
      </c>
      <c r="G1651" s="27" t="s">
        <v>197</v>
      </c>
      <c r="H1651" s="27" t="s">
        <v>198</v>
      </c>
      <c r="I1651" s="27" t="s">
        <v>156</v>
      </c>
      <c r="J1651" s="27" t="s">
        <v>157</v>
      </c>
      <c r="K1651" s="27" t="s">
        <v>340</v>
      </c>
      <c r="L1651" s="27" t="s">
        <v>341</v>
      </c>
      <c r="M1651" s="28"/>
      <c r="N1651" s="28"/>
      <c r="O1651" s="28"/>
    </row>
    <row r="1652" spans="1:15">
      <c r="A1652" t="s">
        <v>404</v>
      </c>
      <c r="B1652" s="26" t="s">
        <v>407</v>
      </c>
      <c r="C1652" s="26" t="s">
        <v>78</v>
      </c>
      <c r="D1652" s="26" t="s">
        <v>79</v>
      </c>
      <c r="E1652" s="27" t="s">
        <v>80</v>
      </c>
      <c r="F1652" s="27" t="s">
        <v>81</v>
      </c>
      <c r="G1652" s="27" t="s">
        <v>197</v>
      </c>
      <c r="H1652" s="27" t="s">
        <v>198</v>
      </c>
      <c r="I1652" s="27" t="s">
        <v>132</v>
      </c>
      <c r="J1652" s="27" t="s">
        <v>133</v>
      </c>
      <c r="K1652" s="27" t="s">
        <v>340</v>
      </c>
      <c r="L1652" s="27" t="s">
        <v>341</v>
      </c>
      <c r="M1652" s="28"/>
      <c r="N1652" s="28"/>
      <c r="O1652" s="28"/>
    </row>
    <row r="1653" spans="1:15">
      <c r="A1653" t="s">
        <v>404</v>
      </c>
      <c r="B1653" s="26" t="s">
        <v>407</v>
      </c>
      <c r="C1653" s="26" t="s">
        <v>78</v>
      </c>
      <c r="D1653" s="26" t="s">
        <v>79</v>
      </c>
      <c r="E1653" s="27" t="s">
        <v>80</v>
      </c>
      <c r="F1653" s="27" t="s">
        <v>81</v>
      </c>
      <c r="G1653" s="27" t="s">
        <v>197</v>
      </c>
      <c r="H1653" s="27" t="s">
        <v>198</v>
      </c>
      <c r="I1653" s="27" t="s">
        <v>158</v>
      </c>
      <c r="J1653" s="27" t="s">
        <v>159</v>
      </c>
      <c r="K1653" s="27" t="s">
        <v>340</v>
      </c>
      <c r="L1653" s="27" t="s">
        <v>341</v>
      </c>
      <c r="M1653" s="28"/>
      <c r="N1653" s="28"/>
      <c r="O1653" s="28"/>
    </row>
    <row r="1654" spans="1:15">
      <c r="A1654" t="s">
        <v>404</v>
      </c>
      <c r="B1654" s="26" t="s">
        <v>407</v>
      </c>
      <c r="C1654" s="26" t="s">
        <v>78</v>
      </c>
      <c r="D1654" s="26" t="s">
        <v>79</v>
      </c>
      <c r="E1654" s="27" t="s">
        <v>80</v>
      </c>
      <c r="F1654" s="27" t="s">
        <v>81</v>
      </c>
      <c r="G1654" s="27" t="s">
        <v>197</v>
      </c>
      <c r="H1654" s="27" t="s">
        <v>198</v>
      </c>
      <c r="I1654" s="27" t="s">
        <v>199</v>
      </c>
      <c r="J1654" s="27" t="s">
        <v>200</v>
      </c>
      <c r="K1654" s="27" t="s">
        <v>340</v>
      </c>
      <c r="L1654" s="27" t="s">
        <v>341</v>
      </c>
      <c r="M1654" s="28"/>
      <c r="N1654" s="28"/>
      <c r="O1654" s="28"/>
    </row>
    <row r="1655" spans="1:15">
      <c r="A1655" t="s">
        <v>404</v>
      </c>
      <c r="B1655" s="26" t="s">
        <v>407</v>
      </c>
      <c r="C1655" s="26" t="s">
        <v>78</v>
      </c>
      <c r="D1655" s="26" t="s">
        <v>79</v>
      </c>
      <c r="E1655" s="27" t="s">
        <v>80</v>
      </c>
      <c r="F1655" s="27" t="s">
        <v>81</v>
      </c>
      <c r="G1655" s="27" t="s">
        <v>197</v>
      </c>
      <c r="H1655" s="27" t="s">
        <v>198</v>
      </c>
      <c r="I1655" s="27" t="s">
        <v>96</v>
      </c>
      <c r="J1655" s="27" t="s">
        <v>97</v>
      </c>
      <c r="K1655" s="27" t="s">
        <v>340</v>
      </c>
      <c r="L1655" s="27" t="s">
        <v>341</v>
      </c>
      <c r="M1655" s="28"/>
      <c r="N1655" s="28"/>
      <c r="O1655" s="28"/>
    </row>
    <row r="1656" spans="1:15">
      <c r="A1656" t="s">
        <v>404</v>
      </c>
      <c r="B1656" s="26" t="s">
        <v>407</v>
      </c>
      <c r="C1656" s="26" t="s">
        <v>78</v>
      </c>
      <c r="D1656" s="26" t="s">
        <v>79</v>
      </c>
      <c r="E1656" s="27" t="s">
        <v>80</v>
      </c>
      <c r="F1656" s="27" t="s">
        <v>81</v>
      </c>
      <c r="G1656" s="27" t="s">
        <v>197</v>
      </c>
      <c r="H1656" s="27" t="s">
        <v>198</v>
      </c>
      <c r="I1656" s="27" t="s">
        <v>116</v>
      </c>
      <c r="J1656" s="27" t="s">
        <v>117</v>
      </c>
      <c r="K1656" s="27" t="s">
        <v>340</v>
      </c>
      <c r="L1656" s="27" t="s">
        <v>341</v>
      </c>
      <c r="M1656" s="28"/>
      <c r="N1656" s="28"/>
      <c r="O1656" s="28"/>
    </row>
    <row r="1657" spans="1:15">
      <c r="A1657" t="s">
        <v>404</v>
      </c>
      <c r="B1657" s="26" t="s">
        <v>407</v>
      </c>
      <c r="C1657" s="26" t="s">
        <v>78</v>
      </c>
      <c r="D1657" s="26" t="s">
        <v>79</v>
      </c>
      <c r="E1657" s="27" t="s">
        <v>80</v>
      </c>
      <c r="F1657" s="27" t="s">
        <v>81</v>
      </c>
      <c r="G1657" s="27" t="s">
        <v>197</v>
      </c>
      <c r="H1657" s="27" t="s">
        <v>198</v>
      </c>
      <c r="I1657" s="27" t="s">
        <v>184</v>
      </c>
      <c r="J1657" s="27" t="s">
        <v>185</v>
      </c>
      <c r="K1657" s="27" t="s">
        <v>340</v>
      </c>
      <c r="L1657" s="27" t="s">
        <v>341</v>
      </c>
      <c r="M1657" s="28"/>
      <c r="N1657" s="28"/>
      <c r="O1657" s="28"/>
    </row>
    <row r="1658" spans="1:15">
      <c r="A1658" t="s">
        <v>404</v>
      </c>
      <c r="B1658" s="26" t="s">
        <v>407</v>
      </c>
      <c r="C1658" s="26" t="s">
        <v>78</v>
      </c>
      <c r="D1658" s="26" t="s">
        <v>79</v>
      </c>
      <c r="E1658" s="27" t="s">
        <v>80</v>
      </c>
      <c r="F1658" s="27" t="s">
        <v>81</v>
      </c>
      <c r="G1658" s="27" t="s">
        <v>197</v>
      </c>
      <c r="H1658" s="27" t="s">
        <v>198</v>
      </c>
      <c r="I1658" s="27" t="s">
        <v>144</v>
      </c>
      <c r="J1658" s="27" t="s">
        <v>145</v>
      </c>
      <c r="K1658" s="27" t="s">
        <v>340</v>
      </c>
      <c r="L1658" s="27" t="s">
        <v>341</v>
      </c>
      <c r="M1658" s="28"/>
      <c r="N1658" s="28"/>
      <c r="O1658" s="28"/>
    </row>
    <row r="1659" spans="1:15">
      <c r="A1659" t="s">
        <v>404</v>
      </c>
      <c r="B1659" s="26" t="s">
        <v>407</v>
      </c>
      <c r="C1659" s="26" t="s">
        <v>78</v>
      </c>
      <c r="D1659" s="26" t="s">
        <v>79</v>
      </c>
      <c r="E1659" s="27" t="s">
        <v>80</v>
      </c>
      <c r="F1659" s="27" t="s">
        <v>81</v>
      </c>
      <c r="G1659" s="27" t="s">
        <v>197</v>
      </c>
      <c r="H1659" s="27" t="s">
        <v>198</v>
      </c>
      <c r="I1659" s="27" t="s">
        <v>138</v>
      </c>
      <c r="J1659" s="27" t="s">
        <v>139</v>
      </c>
      <c r="K1659" s="27" t="s">
        <v>340</v>
      </c>
      <c r="L1659" s="27" t="s">
        <v>341</v>
      </c>
      <c r="M1659" s="28"/>
      <c r="N1659" s="28"/>
      <c r="O1659" s="28"/>
    </row>
    <row r="1660" spans="1:15">
      <c r="A1660" t="s">
        <v>404</v>
      </c>
      <c r="B1660" s="26" t="s">
        <v>407</v>
      </c>
      <c r="C1660" s="26" t="s">
        <v>78</v>
      </c>
      <c r="D1660" s="26" t="s">
        <v>79</v>
      </c>
      <c r="E1660" s="27" t="s">
        <v>80</v>
      </c>
      <c r="F1660" s="27" t="s">
        <v>81</v>
      </c>
      <c r="G1660" s="27" t="s">
        <v>197</v>
      </c>
      <c r="H1660" s="27" t="s">
        <v>198</v>
      </c>
      <c r="I1660" s="27" t="s">
        <v>140</v>
      </c>
      <c r="J1660" s="27" t="s">
        <v>141</v>
      </c>
      <c r="K1660" s="27" t="s">
        <v>340</v>
      </c>
      <c r="L1660" s="27" t="s">
        <v>341</v>
      </c>
      <c r="M1660" s="28"/>
      <c r="N1660" s="28"/>
      <c r="O1660" s="28"/>
    </row>
    <row r="1661" spans="1:15">
      <c r="A1661" t="s">
        <v>404</v>
      </c>
      <c r="B1661" s="26" t="s">
        <v>407</v>
      </c>
      <c r="C1661" s="26" t="s">
        <v>78</v>
      </c>
      <c r="D1661" s="26" t="s">
        <v>79</v>
      </c>
      <c r="E1661" s="27" t="s">
        <v>80</v>
      </c>
      <c r="F1661" s="27" t="s">
        <v>81</v>
      </c>
      <c r="G1661" s="27" t="s">
        <v>197</v>
      </c>
      <c r="H1661" s="27" t="s">
        <v>198</v>
      </c>
      <c r="I1661" s="27" t="s">
        <v>128</v>
      </c>
      <c r="J1661" s="27" t="s">
        <v>129</v>
      </c>
      <c r="K1661" s="27" t="s">
        <v>340</v>
      </c>
      <c r="L1661" s="27" t="s">
        <v>341</v>
      </c>
      <c r="M1661" s="28"/>
      <c r="N1661" s="28"/>
      <c r="O1661" s="28"/>
    </row>
    <row r="1662" spans="1:15">
      <c r="A1662" t="s">
        <v>404</v>
      </c>
      <c r="B1662" s="26" t="s">
        <v>407</v>
      </c>
      <c r="C1662" s="26" t="s">
        <v>78</v>
      </c>
      <c r="D1662" s="26" t="s">
        <v>79</v>
      </c>
      <c r="E1662" s="27" t="s">
        <v>80</v>
      </c>
      <c r="F1662" s="27" t="s">
        <v>81</v>
      </c>
      <c r="G1662" s="27" t="s">
        <v>197</v>
      </c>
      <c r="H1662" s="27" t="s">
        <v>198</v>
      </c>
      <c r="I1662" s="27" t="s">
        <v>146</v>
      </c>
      <c r="J1662" s="27" t="s">
        <v>147</v>
      </c>
      <c r="K1662" s="27" t="s">
        <v>340</v>
      </c>
      <c r="L1662" s="27" t="s">
        <v>341</v>
      </c>
      <c r="M1662" s="28"/>
      <c r="N1662" s="28"/>
      <c r="O1662" s="28"/>
    </row>
    <row r="1663" spans="1:15">
      <c r="A1663" t="s">
        <v>404</v>
      </c>
      <c r="B1663" s="26" t="s">
        <v>407</v>
      </c>
      <c r="C1663" s="26" t="s">
        <v>78</v>
      </c>
      <c r="D1663" s="26" t="s">
        <v>79</v>
      </c>
      <c r="E1663" s="27" t="s">
        <v>80</v>
      </c>
      <c r="F1663" s="27" t="s">
        <v>81</v>
      </c>
      <c r="G1663" s="27" t="s">
        <v>197</v>
      </c>
      <c r="H1663" s="27" t="s">
        <v>198</v>
      </c>
      <c r="I1663" s="27" t="s">
        <v>148</v>
      </c>
      <c r="J1663" s="27" t="s">
        <v>149</v>
      </c>
      <c r="K1663" s="27" t="s">
        <v>340</v>
      </c>
      <c r="L1663" s="27" t="s">
        <v>341</v>
      </c>
      <c r="M1663" s="28"/>
      <c r="N1663" s="28"/>
      <c r="O1663" s="28"/>
    </row>
    <row r="1664" spans="1:15">
      <c r="A1664" t="s">
        <v>404</v>
      </c>
      <c r="B1664" s="26" t="s">
        <v>407</v>
      </c>
      <c r="C1664" s="26" t="s">
        <v>78</v>
      </c>
      <c r="D1664" s="26" t="s">
        <v>79</v>
      </c>
      <c r="E1664" s="27" t="s">
        <v>80</v>
      </c>
      <c r="F1664" s="27" t="s">
        <v>81</v>
      </c>
      <c r="G1664" s="27" t="s">
        <v>197</v>
      </c>
      <c r="H1664" s="27" t="s">
        <v>198</v>
      </c>
      <c r="I1664" s="27" t="s">
        <v>98</v>
      </c>
      <c r="J1664" s="27" t="s">
        <v>99</v>
      </c>
      <c r="K1664" s="27" t="s">
        <v>340</v>
      </c>
      <c r="L1664" s="27" t="s">
        <v>341</v>
      </c>
      <c r="M1664" s="28"/>
      <c r="N1664" s="28"/>
      <c r="O1664" s="28"/>
    </row>
    <row r="1665" spans="1:15">
      <c r="A1665" t="s">
        <v>404</v>
      </c>
      <c r="B1665" s="26" t="s">
        <v>407</v>
      </c>
      <c r="C1665" s="26" t="s">
        <v>78</v>
      </c>
      <c r="D1665" s="26" t="s">
        <v>79</v>
      </c>
      <c r="E1665" s="27" t="s">
        <v>80</v>
      </c>
      <c r="F1665" s="27" t="s">
        <v>81</v>
      </c>
      <c r="G1665" s="27" t="s">
        <v>197</v>
      </c>
      <c r="H1665" s="27" t="s">
        <v>198</v>
      </c>
      <c r="I1665" s="27" t="s">
        <v>104</v>
      </c>
      <c r="J1665" s="27" t="s">
        <v>105</v>
      </c>
      <c r="K1665" s="27" t="s">
        <v>340</v>
      </c>
      <c r="L1665" s="27" t="s">
        <v>341</v>
      </c>
      <c r="M1665" s="28"/>
      <c r="N1665" s="28"/>
      <c r="O1665" s="28"/>
    </row>
    <row r="1666" spans="1:15">
      <c r="A1666" t="s">
        <v>404</v>
      </c>
      <c r="B1666" s="26" t="s">
        <v>407</v>
      </c>
      <c r="C1666" s="26" t="s">
        <v>78</v>
      </c>
      <c r="D1666" s="26" t="s">
        <v>79</v>
      </c>
      <c r="E1666" s="27" t="s">
        <v>80</v>
      </c>
      <c r="F1666" s="27" t="s">
        <v>81</v>
      </c>
      <c r="G1666" s="27" t="s">
        <v>197</v>
      </c>
      <c r="H1666" s="27" t="s">
        <v>198</v>
      </c>
      <c r="I1666" s="27" t="s">
        <v>142</v>
      </c>
      <c r="J1666" s="27" t="s">
        <v>143</v>
      </c>
      <c r="K1666" s="27" t="s">
        <v>340</v>
      </c>
      <c r="L1666" s="27" t="s">
        <v>341</v>
      </c>
      <c r="M1666" s="28"/>
      <c r="N1666" s="28"/>
      <c r="O1666" s="28"/>
    </row>
    <row r="1667" spans="1:15">
      <c r="A1667" t="s">
        <v>404</v>
      </c>
      <c r="B1667" s="26" t="s">
        <v>407</v>
      </c>
      <c r="C1667" s="26" t="s">
        <v>78</v>
      </c>
      <c r="D1667" s="26" t="s">
        <v>79</v>
      </c>
      <c r="E1667" s="27" t="s">
        <v>80</v>
      </c>
      <c r="F1667" s="27" t="s">
        <v>81</v>
      </c>
      <c r="G1667" s="27">
        <v>52</v>
      </c>
      <c r="H1667" s="27" t="s">
        <v>198</v>
      </c>
      <c r="I1667" s="27" t="s">
        <v>174</v>
      </c>
      <c r="J1667" s="27" t="s">
        <v>175</v>
      </c>
      <c r="K1667" s="27" t="s">
        <v>340</v>
      </c>
      <c r="L1667" s="27" t="s">
        <v>341</v>
      </c>
      <c r="M1667" s="28"/>
      <c r="N1667" s="28"/>
      <c r="O1667" s="28"/>
    </row>
    <row r="1668" spans="1:15">
      <c r="A1668" t="s">
        <v>404</v>
      </c>
      <c r="B1668" s="26" t="s">
        <v>407</v>
      </c>
      <c r="C1668" s="26" t="s">
        <v>78</v>
      </c>
      <c r="D1668" s="26" t="s">
        <v>79</v>
      </c>
      <c r="E1668" s="27" t="s">
        <v>80</v>
      </c>
      <c r="F1668" s="27" t="s">
        <v>81</v>
      </c>
      <c r="G1668" s="27" t="s">
        <v>197</v>
      </c>
      <c r="H1668" s="27" t="s">
        <v>198</v>
      </c>
      <c r="I1668" s="27" t="s">
        <v>255</v>
      </c>
      <c r="J1668" s="27" t="s">
        <v>256</v>
      </c>
      <c r="K1668" s="27" t="s">
        <v>340</v>
      </c>
      <c r="L1668" s="27" t="s">
        <v>341</v>
      </c>
      <c r="M1668" s="28"/>
      <c r="N1668" s="28"/>
      <c r="O1668" s="28"/>
    </row>
    <row r="1669" spans="1:15">
      <c r="A1669" t="s">
        <v>404</v>
      </c>
      <c r="B1669" s="26" t="s">
        <v>407</v>
      </c>
      <c r="C1669" s="26" t="s">
        <v>78</v>
      </c>
      <c r="D1669" s="26" t="s">
        <v>79</v>
      </c>
      <c r="E1669" s="27" t="s">
        <v>80</v>
      </c>
      <c r="F1669" s="27" t="s">
        <v>81</v>
      </c>
      <c r="G1669" s="29">
        <v>52</v>
      </c>
      <c r="H1669" s="27" t="s">
        <v>198</v>
      </c>
      <c r="I1669" s="27">
        <v>3691</v>
      </c>
      <c r="J1669" s="27" t="s">
        <v>188</v>
      </c>
      <c r="K1669" s="27" t="s">
        <v>340</v>
      </c>
      <c r="L1669" s="27" t="s">
        <v>341</v>
      </c>
      <c r="M1669" s="28"/>
      <c r="N1669" s="28"/>
      <c r="O1669" s="28"/>
    </row>
    <row r="1670" spans="1:15">
      <c r="A1670" t="s">
        <v>404</v>
      </c>
      <c r="B1670" s="26" t="s">
        <v>407</v>
      </c>
      <c r="C1670" s="26" t="s">
        <v>78</v>
      </c>
      <c r="D1670" s="26" t="s">
        <v>79</v>
      </c>
      <c r="E1670" s="27" t="s">
        <v>80</v>
      </c>
      <c r="F1670" s="27" t="s">
        <v>81</v>
      </c>
      <c r="G1670" s="27" t="s">
        <v>197</v>
      </c>
      <c r="H1670" s="27" t="s">
        <v>198</v>
      </c>
      <c r="I1670" s="27" t="s">
        <v>114</v>
      </c>
      <c r="J1670" s="27" t="s">
        <v>115</v>
      </c>
      <c r="K1670" s="27" t="s">
        <v>340</v>
      </c>
      <c r="L1670" s="27" t="s">
        <v>341</v>
      </c>
      <c r="M1670" s="28"/>
      <c r="N1670" s="28"/>
      <c r="O1670" s="28"/>
    </row>
    <row r="1671" spans="1:15">
      <c r="A1671" t="s">
        <v>404</v>
      </c>
      <c r="B1671" s="26" t="s">
        <v>407</v>
      </c>
      <c r="C1671" s="26" t="s">
        <v>78</v>
      </c>
      <c r="D1671" s="26" t="s">
        <v>79</v>
      </c>
      <c r="E1671" s="27" t="s">
        <v>80</v>
      </c>
      <c r="F1671" s="27" t="s">
        <v>81</v>
      </c>
      <c r="G1671" s="27" t="s">
        <v>197</v>
      </c>
      <c r="H1671" s="27" t="s">
        <v>198</v>
      </c>
      <c r="I1671" s="27" t="s">
        <v>168</v>
      </c>
      <c r="J1671" s="27" t="s">
        <v>169</v>
      </c>
      <c r="K1671" s="27" t="s">
        <v>340</v>
      </c>
      <c r="L1671" s="27" t="s">
        <v>341</v>
      </c>
      <c r="M1671" s="28"/>
      <c r="N1671" s="28"/>
      <c r="O1671" s="28"/>
    </row>
    <row r="1672" spans="1:15">
      <c r="A1672" t="s">
        <v>404</v>
      </c>
      <c r="B1672" s="26" t="s">
        <v>407</v>
      </c>
      <c r="C1672" s="26" t="s">
        <v>78</v>
      </c>
      <c r="D1672" s="26" t="s">
        <v>79</v>
      </c>
      <c r="E1672" s="27" t="s">
        <v>80</v>
      </c>
      <c r="F1672" s="27" t="s">
        <v>81</v>
      </c>
      <c r="G1672" s="27" t="s">
        <v>197</v>
      </c>
      <c r="H1672" s="27" t="s">
        <v>198</v>
      </c>
      <c r="I1672" s="27" t="s">
        <v>191</v>
      </c>
      <c r="J1672" s="27" t="s">
        <v>192</v>
      </c>
      <c r="K1672" s="27" t="s">
        <v>340</v>
      </c>
      <c r="L1672" s="27" t="s">
        <v>341</v>
      </c>
      <c r="M1672" s="28"/>
      <c r="N1672" s="28"/>
      <c r="O1672" s="28"/>
    </row>
    <row r="1673" spans="1:15">
      <c r="A1673" t="s">
        <v>404</v>
      </c>
      <c r="B1673" s="26" t="s">
        <v>407</v>
      </c>
      <c r="C1673" s="26" t="s">
        <v>78</v>
      </c>
      <c r="D1673" s="26" t="s">
        <v>79</v>
      </c>
      <c r="E1673" s="27" t="s">
        <v>80</v>
      </c>
      <c r="F1673" s="27" t="s">
        <v>81</v>
      </c>
      <c r="G1673" s="27" t="s">
        <v>197</v>
      </c>
      <c r="H1673" s="27" t="s">
        <v>198</v>
      </c>
      <c r="I1673" s="27" t="s">
        <v>203</v>
      </c>
      <c r="J1673" s="27" t="s">
        <v>204</v>
      </c>
      <c r="K1673" s="27" t="s">
        <v>340</v>
      </c>
      <c r="L1673" s="27" t="s">
        <v>341</v>
      </c>
      <c r="M1673" s="28"/>
      <c r="N1673" s="28"/>
      <c r="O1673" s="28"/>
    </row>
    <row r="1674" spans="1:15">
      <c r="A1674" t="s">
        <v>404</v>
      </c>
      <c r="B1674" s="26" t="s">
        <v>407</v>
      </c>
      <c r="C1674" s="26" t="s">
        <v>78</v>
      </c>
      <c r="D1674" s="26" t="s">
        <v>79</v>
      </c>
      <c r="E1674" s="27" t="s">
        <v>80</v>
      </c>
      <c r="F1674" s="27" t="s">
        <v>81</v>
      </c>
      <c r="G1674" s="27" t="s">
        <v>197</v>
      </c>
      <c r="H1674" s="27" t="s">
        <v>198</v>
      </c>
      <c r="I1674" s="27" t="s">
        <v>211</v>
      </c>
      <c r="J1674" s="27" t="s">
        <v>212</v>
      </c>
      <c r="K1674" s="27" t="s">
        <v>340</v>
      </c>
      <c r="L1674" s="27" t="s">
        <v>341</v>
      </c>
      <c r="M1674" s="28"/>
      <c r="N1674" s="28"/>
      <c r="O1674" s="28"/>
    </row>
    <row r="1675" spans="1:15">
      <c r="A1675" t="s">
        <v>404</v>
      </c>
      <c r="B1675" s="26" t="s">
        <v>407</v>
      </c>
      <c r="C1675" s="26" t="s">
        <v>78</v>
      </c>
      <c r="D1675" s="26" t="s">
        <v>79</v>
      </c>
      <c r="E1675" s="27" t="s">
        <v>80</v>
      </c>
      <c r="F1675" s="27" t="s">
        <v>81</v>
      </c>
      <c r="G1675" s="27" t="s">
        <v>197</v>
      </c>
      <c r="H1675" s="27" t="s">
        <v>198</v>
      </c>
      <c r="I1675" s="27" t="s">
        <v>239</v>
      </c>
      <c r="J1675" s="27" t="s">
        <v>240</v>
      </c>
      <c r="K1675" s="27" t="s">
        <v>340</v>
      </c>
      <c r="L1675" s="27" t="s">
        <v>341</v>
      </c>
      <c r="M1675" s="28"/>
      <c r="N1675" s="28"/>
      <c r="O1675" s="28"/>
    </row>
    <row r="1676" spans="1:15">
      <c r="A1676" t="s">
        <v>404</v>
      </c>
      <c r="B1676" s="26" t="s">
        <v>407</v>
      </c>
      <c r="C1676" s="26" t="s">
        <v>78</v>
      </c>
      <c r="D1676" s="26" t="s">
        <v>79</v>
      </c>
      <c r="E1676" s="27" t="s">
        <v>80</v>
      </c>
      <c r="F1676" s="27" t="s">
        <v>81</v>
      </c>
      <c r="G1676" s="27" t="s">
        <v>197</v>
      </c>
      <c r="H1676" s="27" t="s">
        <v>198</v>
      </c>
      <c r="I1676" s="27" t="s">
        <v>193</v>
      </c>
      <c r="J1676" s="27" t="s">
        <v>194</v>
      </c>
      <c r="K1676" s="27" t="s">
        <v>340</v>
      </c>
      <c r="L1676" s="27" t="s">
        <v>341</v>
      </c>
      <c r="M1676" s="28"/>
      <c r="N1676" s="28"/>
      <c r="O1676" s="28"/>
    </row>
    <row r="1677" spans="1:15">
      <c r="A1677" t="s">
        <v>404</v>
      </c>
      <c r="B1677" s="26" t="s">
        <v>407</v>
      </c>
      <c r="C1677" s="26" t="s">
        <v>78</v>
      </c>
      <c r="D1677" s="26" t="s">
        <v>79</v>
      </c>
      <c r="E1677" s="27" t="s">
        <v>80</v>
      </c>
      <c r="F1677" s="27" t="s">
        <v>81</v>
      </c>
      <c r="G1677" s="27" t="s">
        <v>197</v>
      </c>
      <c r="H1677" s="27" t="s">
        <v>198</v>
      </c>
      <c r="I1677" s="27" t="s">
        <v>223</v>
      </c>
      <c r="J1677" s="27" t="s">
        <v>224</v>
      </c>
      <c r="K1677" s="27" t="s">
        <v>340</v>
      </c>
      <c r="L1677" s="27" t="s">
        <v>341</v>
      </c>
      <c r="M1677" s="28"/>
      <c r="N1677" s="28"/>
      <c r="O1677" s="28"/>
    </row>
    <row r="1678" spans="1:15">
      <c r="A1678" t="s">
        <v>404</v>
      </c>
      <c r="B1678" s="26" t="s">
        <v>407</v>
      </c>
      <c r="C1678" s="26" t="s">
        <v>78</v>
      </c>
      <c r="D1678" s="26" t="s">
        <v>79</v>
      </c>
      <c r="E1678" s="27" t="s">
        <v>80</v>
      </c>
      <c r="F1678" s="27" t="s">
        <v>81</v>
      </c>
      <c r="G1678" s="27" t="s">
        <v>209</v>
      </c>
      <c r="H1678" s="27" t="s">
        <v>210</v>
      </c>
      <c r="I1678" s="27" t="s">
        <v>84</v>
      </c>
      <c r="J1678" s="27" t="s">
        <v>85</v>
      </c>
      <c r="K1678" s="27" t="s">
        <v>340</v>
      </c>
      <c r="L1678" s="27" t="s">
        <v>341</v>
      </c>
      <c r="M1678" s="28"/>
      <c r="N1678" s="28"/>
      <c r="O1678" s="28"/>
    </row>
    <row r="1679" spans="1:15">
      <c r="A1679" t="s">
        <v>404</v>
      </c>
      <c r="B1679" s="26" t="s">
        <v>407</v>
      </c>
      <c r="C1679" s="26" t="s">
        <v>78</v>
      </c>
      <c r="D1679" s="26" t="s">
        <v>79</v>
      </c>
      <c r="E1679" s="27" t="s">
        <v>80</v>
      </c>
      <c r="F1679" s="27" t="s">
        <v>81</v>
      </c>
      <c r="G1679" s="27" t="s">
        <v>209</v>
      </c>
      <c r="H1679" s="27" t="s">
        <v>210</v>
      </c>
      <c r="I1679" s="27" t="s">
        <v>90</v>
      </c>
      <c r="J1679" s="27" t="s">
        <v>91</v>
      </c>
      <c r="K1679" s="27" t="s">
        <v>340</v>
      </c>
      <c r="L1679" s="27" t="s">
        <v>341</v>
      </c>
      <c r="M1679" s="28"/>
      <c r="N1679" s="28"/>
      <c r="O1679" s="28"/>
    </row>
    <row r="1680" spans="1:15">
      <c r="A1680" t="s">
        <v>404</v>
      </c>
      <c r="B1680" s="26" t="s">
        <v>407</v>
      </c>
      <c r="C1680" s="26" t="s">
        <v>78</v>
      </c>
      <c r="D1680" s="26" t="s">
        <v>79</v>
      </c>
      <c r="E1680" s="27" t="s">
        <v>80</v>
      </c>
      <c r="F1680" s="27" t="s">
        <v>81</v>
      </c>
      <c r="G1680" s="27" t="s">
        <v>209</v>
      </c>
      <c r="H1680" s="27" t="s">
        <v>210</v>
      </c>
      <c r="I1680" s="27" t="s">
        <v>92</v>
      </c>
      <c r="J1680" s="27" t="s">
        <v>93</v>
      </c>
      <c r="K1680" s="27" t="s">
        <v>340</v>
      </c>
      <c r="L1680" s="27" t="s">
        <v>341</v>
      </c>
      <c r="M1680" s="28"/>
      <c r="N1680" s="28"/>
      <c r="O1680" s="28"/>
    </row>
    <row r="1681" spans="1:15">
      <c r="A1681" t="s">
        <v>404</v>
      </c>
      <c r="B1681" s="26" t="s">
        <v>407</v>
      </c>
      <c r="C1681" s="26" t="s">
        <v>78</v>
      </c>
      <c r="D1681" s="26" t="s">
        <v>79</v>
      </c>
      <c r="E1681" s="27" t="s">
        <v>80</v>
      </c>
      <c r="F1681" s="27" t="s">
        <v>81</v>
      </c>
      <c r="G1681" s="27" t="s">
        <v>209</v>
      </c>
      <c r="H1681" s="27" t="s">
        <v>210</v>
      </c>
      <c r="I1681" s="27" t="s">
        <v>134</v>
      </c>
      <c r="J1681" s="27" t="s">
        <v>135</v>
      </c>
      <c r="K1681" s="27" t="s">
        <v>340</v>
      </c>
      <c r="L1681" s="27" t="s">
        <v>341</v>
      </c>
      <c r="M1681" s="28"/>
      <c r="N1681" s="28"/>
      <c r="O1681" s="28"/>
    </row>
    <row r="1682" spans="1:15">
      <c r="A1682" t="s">
        <v>404</v>
      </c>
      <c r="B1682" s="26" t="s">
        <v>407</v>
      </c>
      <c r="C1682" s="26" t="s">
        <v>78</v>
      </c>
      <c r="D1682" s="26" t="s">
        <v>79</v>
      </c>
      <c r="E1682" s="27" t="s">
        <v>80</v>
      </c>
      <c r="F1682" s="27" t="s">
        <v>81</v>
      </c>
      <c r="G1682" s="27" t="s">
        <v>209</v>
      </c>
      <c r="H1682" s="27" t="s">
        <v>210</v>
      </c>
      <c r="I1682" s="27" t="s">
        <v>94</v>
      </c>
      <c r="J1682" s="27" t="s">
        <v>95</v>
      </c>
      <c r="K1682" s="27" t="s">
        <v>340</v>
      </c>
      <c r="L1682" s="27" t="s">
        <v>341</v>
      </c>
      <c r="M1682" s="28"/>
      <c r="N1682" s="28"/>
      <c r="O1682" s="28"/>
    </row>
    <row r="1683" spans="1:15">
      <c r="A1683" t="s">
        <v>404</v>
      </c>
      <c r="B1683" s="26" t="s">
        <v>407</v>
      </c>
      <c r="C1683" s="26" t="s">
        <v>78</v>
      </c>
      <c r="D1683" s="26" t="s">
        <v>79</v>
      </c>
      <c r="E1683" s="27" t="s">
        <v>80</v>
      </c>
      <c r="F1683" s="27" t="s">
        <v>81</v>
      </c>
      <c r="G1683" s="27" t="s">
        <v>209</v>
      </c>
      <c r="H1683" s="27" t="s">
        <v>210</v>
      </c>
      <c r="I1683" s="27" t="s">
        <v>172</v>
      </c>
      <c r="J1683" s="27" t="s">
        <v>173</v>
      </c>
      <c r="K1683" s="27" t="s">
        <v>340</v>
      </c>
      <c r="L1683" s="27" t="s">
        <v>341</v>
      </c>
      <c r="M1683" s="28"/>
      <c r="N1683" s="28"/>
      <c r="O1683" s="28"/>
    </row>
    <row r="1684" spans="1:15">
      <c r="A1684" t="s">
        <v>404</v>
      </c>
      <c r="B1684" s="26" t="s">
        <v>407</v>
      </c>
      <c r="C1684" s="26" t="s">
        <v>78</v>
      </c>
      <c r="D1684" s="26" t="s">
        <v>79</v>
      </c>
      <c r="E1684" s="27" t="s">
        <v>80</v>
      </c>
      <c r="F1684" s="27" t="s">
        <v>81</v>
      </c>
      <c r="G1684" s="27" t="s">
        <v>209</v>
      </c>
      <c r="H1684" s="27" t="s">
        <v>210</v>
      </c>
      <c r="I1684" s="27" t="s">
        <v>136</v>
      </c>
      <c r="J1684" s="27" t="s">
        <v>137</v>
      </c>
      <c r="K1684" s="27" t="s">
        <v>340</v>
      </c>
      <c r="L1684" s="27" t="s">
        <v>341</v>
      </c>
      <c r="M1684" s="28"/>
      <c r="N1684" s="28"/>
      <c r="O1684" s="28"/>
    </row>
    <row r="1685" spans="1:15">
      <c r="A1685" t="s">
        <v>404</v>
      </c>
      <c r="B1685" s="26" t="s">
        <v>407</v>
      </c>
      <c r="C1685" s="26" t="s">
        <v>78</v>
      </c>
      <c r="D1685" s="26" t="s">
        <v>79</v>
      </c>
      <c r="E1685" s="27" t="s">
        <v>80</v>
      </c>
      <c r="F1685" s="27" t="s">
        <v>81</v>
      </c>
      <c r="G1685" s="27" t="s">
        <v>209</v>
      </c>
      <c r="H1685" s="27" t="s">
        <v>210</v>
      </c>
      <c r="I1685" s="27" t="s">
        <v>178</v>
      </c>
      <c r="J1685" s="27" t="s">
        <v>179</v>
      </c>
      <c r="K1685" s="27" t="s">
        <v>340</v>
      </c>
      <c r="L1685" s="27" t="s">
        <v>341</v>
      </c>
      <c r="M1685" s="28"/>
      <c r="N1685" s="28"/>
      <c r="O1685" s="28"/>
    </row>
    <row r="1686" spans="1:15">
      <c r="A1686" t="s">
        <v>404</v>
      </c>
      <c r="B1686" s="26" t="s">
        <v>407</v>
      </c>
      <c r="C1686" s="26" t="s">
        <v>78</v>
      </c>
      <c r="D1686" s="26" t="s">
        <v>79</v>
      </c>
      <c r="E1686" s="27" t="s">
        <v>80</v>
      </c>
      <c r="F1686" s="27" t="s">
        <v>81</v>
      </c>
      <c r="G1686" s="27" t="s">
        <v>209</v>
      </c>
      <c r="H1686" s="27" t="s">
        <v>210</v>
      </c>
      <c r="I1686" s="27">
        <v>3223</v>
      </c>
      <c r="J1686" s="27" t="s">
        <v>155</v>
      </c>
      <c r="K1686" s="27" t="s">
        <v>340</v>
      </c>
      <c r="L1686" s="27" t="s">
        <v>341</v>
      </c>
      <c r="M1686" s="28"/>
      <c r="N1686" s="28"/>
      <c r="O1686" s="28"/>
    </row>
    <row r="1687" spans="1:15">
      <c r="A1687" t="s">
        <v>404</v>
      </c>
      <c r="B1687" s="26" t="s">
        <v>407</v>
      </c>
      <c r="C1687" s="26" t="s">
        <v>78</v>
      </c>
      <c r="D1687" s="26" t="s">
        <v>79</v>
      </c>
      <c r="E1687" s="27" t="s">
        <v>80</v>
      </c>
      <c r="F1687" s="27" t="s">
        <v>81</v>
      </c>
      <c r="G1687" s="27" t="s">
        <v>209</v>
      </c>
      <c r="H1687" s="27" t="s">
        <v>210</v>
      </c>
      <c r="I1687" s="27" t="s">
        <v>164</v>
      </c>
      <c r="J1687" s="27" t="s">
        <v>165</v>
      </c>
      <c r="K1687" s="27" t="s">
        <v>340</v>
      </c>
      <c r="L1687" s="27" t="s">
        <v>341</v>
      </c>
      <c r="M1687" s="28"/>
      <c r="N1687" s="28"/>
      <c r="O1687" s="28"/>
    </row>
    <row r="1688" spans="1:15">
      <c r="A1688" t="s">
        <v>404</v>
      </c>
      <c r="B1688" s="26" t="s">
        <v>407</v>
      </c>
      <c r="C1688" s="26" t="s">
        <v>78</v>
      </c>
      <c r="D1688" s="26" t="s">
        <v>79</v>
      </c>
      <c r="E1688" s="27" t="s">
        <v>80</v>
      </c>
      <c r="F1688" s="27" t="s">
        <v>81</v>
      </c>
      <c r="G1688" s="27" t="s">
        <v>209</v>
      </c>
      <c r="H1688" s="27" t="s">
        <v>210</v>
      </c>
      <c r="I1688" s="27" t="s">
        <v>180</v>
      </c>
      <c r="J1688" s="27" t="s">
        <v>181</v>
      </c>
      <c r="K1688" s="27" t="s">
        <v>340</v>
      </c>
      <c r="L1688" s="27" t="s">
        <v>341</v>
      </c>
      <c r="M1688" s="28"/>
      <c r="N1688" s="28"/>
      <c r="O1688" s="28"/>
    </row>
    <row r="1689" spans="1:15">
      <c r="A1689" t="s">
        <v>404</v>
      </c>
      <c r="B1689" s="26" t="s">
        <v>407</v>
      </c>
      <c r="C1689" s="26" t="s">
        <v>78</v>
      </c>
      <c r="D1689" s="26" t="s">
        <v>79</v>
      </c>
      <c r="E1689" s="27" t="s">
        <v>80</v>
      </c>
      <c r="F1689" s="27" t="s">
        <v>81</v>
      </c>
      <c r="G1689" s="29">
        <v>61</v>
      </c>
      <c r="H1689" s="27" t="s">
        <v>210</v>
      </c>
      <c r="I1689" s="29">
        <v>3227</v>
      </c>
      <c r="J1689" s="27" t="s">
        <v>216</v>
      </c>
      <c r="K1689" s="29" t="s">
        <v>340</v>
      </c>
      <c r="L1689" s="27" t="s">
        <v>341</v>
      </c>
      <c r="M1689" s="28"/>
      <c r="N1689" s="28"/>
      <c r="O1689" s="28"/>
    </row>
    <row r="1690" spans="1:15">
      <c r="A1690" t="s">
        <v>404</v>
      </c>
      <c r="B1690" s="26" t="s">
        <v>407</v>
      </c>
      <c r="C1690" s="26" t="s">
        <v>78</v>
      </c>
      <c r="D1690" s="26" t="s">
        <v>79</v>
      </c>
      <c r="E1690" s="27" t="s">
        <v>80</v>
      </c>
      <c r="F1690" s="27" t="s">
        <v>81</v>
      </c>
      <c r="G1690" s="27" t="s">
        <v>209</v>
      </c>
      <c r="H1690" s="27" t="s">
        <v>210</v>
      </c>
      <c r="I1690" s="27" t="s">
        <v>182</v>
      </c>
      <c r="J1690" s="27" t="s">
        <v>183</v>
      </c>
      <c r="K1690" s="27" t="s">
        <v>340</v>
      </c>
      <c r="L1690" s="27" t="s">
        <v>341</v>
      </c>
      <c r="M1690" s="28"/>
      <c r="N1690" s="28"/>
      <c r="O1690" s="28"/>
    </row>
    <row r="1691" spans="1:15">
      <c r="A1691" t="s">
        <v>404</v>
      </c>
      <c r="B1691" s="26" t="s">
        <v>407</v>
      </c>
      <c r="C1691" s="26" t="s">
        <v>78</v>
      </c>
      <c r="D1691" s="26" t="s">
        <v>79</v>
      </c>
      <c r="E1691" s="27" t="s">
        <v>80</v>
      </c>
      <c r="F1691" s="27" t="s">
        <v>81</v>
      </c>
      <c r="G1691" s="27" t="s">
        <v>209</v>
      </c>
      <c r="H1691" s="27" t="s">
        <v>210</v>
      </c>
      <c r="I1691" s="27" t="s">
        <v>156</v>
      </c>
      <c r="J1691" s="27" t="s">
        <v>157</v>
      </c>
      <c r="K1691" s="27" t="s">
        <v>340</v>
      </c>
      <c r="L1691" s="27" t="s">
        <v>341</v>
      </c>
      <c r="M1691" s="28"/>
      <c r="N1691" s="28"/>
      <c r="O1691" s="28"/>
    </row>
    <row r="1692" spans="1:15">
      <c r="A1692" t="s">
        <v>404</v>
      </c>
      <c r="B1692" s="26" t="s">
        <v>407</v>
      </c>
      <c r="C1692" s="26" t="s">
        <v>78</v>
      </c>
      <c r="D1692" s="26" t="s">
        <v>79</v>
      </c>
      <c r="E1692" s="27" t="s">
        <v>80</v>
      </c>
      <c r="F1692" s="27" t="s">
        <v>81</v>
      </c>
      <c r="G1692" s="27" t="s">
        <v>209</v>
      </c>
      <c r="H1692" s="27" t="s">
        <v>210</v>
      </c>
      <c r="I1692" s="27" t="s">
        <v>132</v>
      </c>
      <c r="J1692" s="27" t="s">
        <v>133</v>
      </c>
      <c r="K1692" s="27" t="s">
        <v>340</v>
      </c>
      <c r="L1692" s="27" t="s">
        <v>341</v>
      </c>
      <c r="M1692" s="28"/>
      <c r="N1692" s="28"/>
      <c r="O1692" s="28"/>
    </row>
    <row r="1693" spans="1:15">
      <c r="A1693" t="s">
        <v>404</v>
      </c>
      <c r="B1693" s="26" t="s">
        <v>407</v>
      </c>
      <c r="C1693" s="26" t="s">
        <v>78</v>
      </c>
      <c r="D1693" s="26" t="s">
        <v>79</v>
      </c>
      <c r="E1693" s="27" t="s">
        <v>80</v>
      </c>
      <c r="F1693" s="27" t="s">
        <v>81</v>
      </c>
      <c r="G1693" s="27" t="s">
        <v>209</v>
      </c>
      <c r="H1693" s="27" t="s">
        <v>210</v>
      </c>
      <c r="I1693" s="27" t="s">
        <v>199</v>
      </c>
      <c r="J1693" s="27" t="s">
        <v>200</v>
      </c>
      <c r="K1693" s="27" t="s">
        <v>340</v>
      </c>
      <c r="L1693" s="27" t="s">
        <v>341</v>
      </c>
      <c r="M1693" s="28"/>
      <c r="N1693" s="28"/>
      <c r="O1693" s="28"/>
    </row>
    <row r="1694" spans="1:15">
      <c r="A1694" t="s">
        <v>404</v>
      </c>
      <c r="B1694" s="26" t="s">
        <v>407</v>
      </c>
      <c r="C1694" s="26" t="s">
        <v>78</v>
      </c>
      <c r="D1694" s="26" t="s">
        <v>79</v>
      </c>
      <c r="E1694" s="27" t="s">
        <v>80</v>
      </c>
      <c r="F1694" s="27" t="s">
        <v>81</v>
      </c>
      <c r="G1694" s="27" t="s">
        <v>209</v>
      </c>
      <c r="H1694" s="27" t="s">
        <v>210</v>
      </c>
      <c r="I1694" s="27" t="s">
        <v>116</v>
      </c>
      <c r="J1694" s="27" t="s">
        <v>117</v>
      </c>
      <c r="K1694" s="27" t="s">
        <v>340</v>
      </c>
      <c r="L1694" s="27" t="s">
        <v>341</v>
      </c>
      <c r="M1694" s="28"/>
      <c r="N1694" s="28"/>
      <c r="O1694" s="28"/>
    </row>
    <row r="1695" spans="1:15">
      <c r="A1695" t="s">
        <v>404</v>
      </c>
      <c r="B1695" s="26" t="s">
        <v>407</v>
      </c>
      <c r="C1695" s="26" t="s">
        <v>78</v>
      </c>
      <c r="D1695" s="26" t="s">
        <v>79</v>
      </c>
      <c r="E1695" s="27" t="s">
        <v>80</v>
      </c>
      <c r="F1695" s="27" t="s">
        <v>81</v>
      </c>
      <c r="G1695" s="27" t="s">
        <v>209</v>
      </c>
      <c r="H1695" s="27" t="s">
        <v>210</v>
      </c>
      <c r="I1695" s="27" t="s">
        <v>144</v>
      </c>
      <c r="J1695" s="27" t="s">
        <v>145</v>
      </c>
      <c r="K1695" s="27" t="s">
        <v>340</v>
      </c>
      <c r="L1695" s="27" t="s">
        <v>341</v>
      </c>
      <c r="M1695" s="28"/>
      <c r="N1695" s="28"/>
      <c r="O1695" s="28"/>
    </row>
    <row r="1696" spans="1:15">
      <c r="A1696" t="s">
        <v>404</v>
      </c>
      <c r="B1696" s="26" t="s">
        <v>407</v>
      </c>
      <c r="C1696" s="26" t="s">
        <v>78</v>
      </c>
      <c r="D1696" s="26" t="s">
        <v>79</v>
      </c>
      <c r="E1696" s="27" t="s">
        <v>80</v>
      </c>
      <c r="F1696" s="27" t="s">
        <v>81</v>
      </c>
      <c r="G1696" s="27" t="s">
        <v>209</v>
      </c>
      <c r="H1696" s="27" t="s">
        <v>210</v>
      </c>
      <c r="I1696" s="27" t="s">
        <v>138</v>
      </c>
      <c r="J1696" s="27" t="s">
        <v>139</v>
      </c>
      <c r="K1696" s="27" t="s">
        <v>340</v>
      </c>
      <c r="L1696" s="27" t="s">
        <v>341</v>
      </c>
      <c r="M1696" s="28"/>
      <c r="N1696" s="28"/>
      <c r="O1696" s="28"/>
    </row>
    <row r="1697" spans="1:15">
      <c r="A1697" t="s">
        <v>404</v>
      </c>
      <c r="B1697" s="26" t="s">
        <v>407</v>
      </c>
      <c r="C1697" s="26" t="s">
        <v>78</v>
      </c>
      <c r="D1697" s="26" t="s">
        <v>79</v>
      </c>
      <c r="E1697" s="27" t="s">
        <v>80</v>
      </c>
      <c r="F1697" s="27" t="s">
        <v>81</v>
      </c>
      <c r="G1697" s="27" t="s">
        <v>209</v>
      </c>
      <c r="H1697" s="27" t="s">
        <v>210</v>
      </c>
      <c r="I1697" s="27" t="s">
        <v>146</v>
      </c>
      <c r="J1697" s="27" t="s">
        <v>147</v>
      </c>
      <c r="K1697" s="27" t="s">
        <v>340</v>
      </c>
      <c r="L1697" s="27" t="s">
        <v>341</v>
      </c>
      <c r="M1697" s="28"/>
      <c r="N1697" s="28"/>
      <c r="O1697" s="28"/>
    </row>
    <row r="1698" spans="1:15">
      <c r="A1698" t="s">
        <v>404</v>
      </c>
      <c r="B1698" s="26" t="s">
        <v>407</v>
      </c>
      <c r="C1698" s="26" t="s">
        <v>78</v>
      </c>
      <c r="D1698" s="26" t="s">
        <v>79</v>
      </c>
      <c r="E1698" s="27" t="s">
        <v>80</v>
      </c>
      <c r="F1698" s="27" t="s">
        <v>81</v>
      </c>
      <c r="G1698" s="27" t="s">
        <v>209</v>
      </c>
      <c r="H1698" s="27" t="s">
        <v>210</v>
      </c>
      <c r="I1698" s="27" t="s">
        <v>148</v>
      </c>
      <c r="J1698" s="27" t="s">
        <v>149</v>
      </c>
      <c r="K1698" s="27" t="s">
        <v>340</v>
      </c>
      <c r="L1698" s="27" t="s">
        <v>341</v>
      </c>
      <c r="M1698" s="28"/>
      <c r="N1698" s="28"/>
      <c r="O1698" s="28"/>
    </row>
    <row r="1699" spans="1:15">
      <c r="A1699" t="s">
        <v>404</v>
      </c>
      <c r="B1699" s="26" t="s">
        <v>407</v>
      </c>
      <c r="C1699" s="26" t="s">
        <v>78</v>
      </c>
      <c r="D1699" s="26" t="s">
        <v>79</v>
      </c>
      <c r="E1699" s="27" t="s">
        <v>80</v>
      </c>
      <c r="F1699" s="27" t="s">
        <v>81</v>
      </c>
      <c r="G1699" s="27" t="s">
        <v>209</v>
      </c>
      <c r="H1699" s="27" t="s">
        <v>210</v>
      </c>
      <c r="I1699" s="27" t="s">
        <v>104</v>
      </c>
      <c r="J1699" s="27" t="s">
        <v>105</v>
      </c>
      <c r="K1699" s="27" t="s">
        <v>340</v>
      </c>
      <c r="L1699" s="27" t="s">
        <v>341</v>
      </c>
      <c r="M1699" s="28"/>
      <c r="N1699" s="28"/>
      <c r="O1699" s="28"/>
    </row>
    <row r="1700" spans="1:15">
      <c r="A1700" t="s">
        <v>404</v>
      </c>
      <c r="B1700" s="26" t="s">
        <v>407</v>
      </c>
      <c r="C1700" s="26" t="s">
        <v>78</v>
      </c>
      <c r="D1700" s="26" t="s">
        <v>79</v>
      </c>
      <c r="E1700" s="27" t="s">
        <v>80</v>
      </c>
      <c r="F1700" s="27" t="s">
        <v>81</v>
      </c>
      <c r="G1700" s="27" t="s">
        <v>209</v>
      </c>
      <c r="H1700" s="27" t="s">
        <v>210</v>
      </c>
      <c r="I1700" s="27" t="s">
        <v>142</v>
      </c>
      <c r="J1700" s="27" t="s">
        <v>143</v>
      </c>
      <c r="K1700" s="27" t="s">
        <v>340</v>
      </c>
      <c r="L1700" s="27" t="s">
        <v>341</v>
      </c>
      <c r="M1700" s="28"/>
      <c r="N1700" s="28"/>
      <c r="O1700" s="28"/>
    </row>
    <row r="1701" spans="1:15">
      <c r="A1701" t="s">
        <v>404</v>
      </c>
      <c r="B1701" s="26" t="s">
        <v>407</v>
      </c>
      <c r="C1701" s="26" t="s">
        <v>78</v>
      </c>
      <c r="D1701" s="26" t="s">
        <v>79</v>
      </c>
      <c r="E1701" s="27" t="s">
        <v>80</v>
      </c>
      <c r="F1701" s="27" t="s">
        <v>81</v>
      </c>
      <c r="G1701" s="27">
        <v>61</v>
      </c>
      <c r="H1701" s="27" t="s">
        <v>210</v>
      </c>
      <c r="I1701" s="27" t="s">
        <v>174</v>
      </c>
      <c r="J1701" s="27" t="s">
        <v>175</v>
      </c>
      <c r="K1701" s="27" t="s">
        <v>340</v>
      </c>
      <c r="L1701" s="27" t="s">
        <v>341</v>
      </c>
      <c r="M1701" s="28"/>
      <c r="N1701" s="28"/>
      <c r="O1701" s="28"/>
    </row>
    <row r="1702" spans="1:15">
      <c r="A1702" t="s">
        <v>404</v>
      </c>
      <c r="B1702" s="26" t="s">
        <v>407</v>
      </c>
      <c r="C1702" s="26" t="s">
        <v>78</v>
      </c>
      <c r="D1702" s="26" t="s">
        <v>79</v>
      </c>
      <c r="E1702" s="27" t="s">
        <v>80</v>
      </c>
      <c r="F1702" s="27" t="s">
        <v>81</v>
      </c>
      <c r="G1702" s="27" t="s">
        <v>209</v>
      </c>
      <c r="H1702" s="27" t="s">
        <v>210</v>
      </c>
      <c r="I1702" s="27" t="s">
        <v>118</v>
      </c>
      <c r="J1702" s="27" t="s">
        <v>119</v>
      </c>
      <c r="K1702" s="27" t="s">
        <v>340</v>
      </c>
      <c r="L1702" s="27" t="s">
        <v>341</v>
      </c>
      <c r="M1702" s="28"/>
      <c r="N1702" s="28"/>
      <c r="O1702" s="28"/>
    </row>
    <row r="1703" spans="1:15">
      <c r="A1703" t="s">
        <v>404</v>
      </c>
      <c r="B1703" s="26" t="s">
        <v>407</v>
      </c>
      <c r="C1703" s="26" t="s">
        <v>78</v>
      </c>
      <c r="D1703" s="26" t="s">
        <v>79</v>
      </c>
      <c r="E1703" s="27" t="s">
        <v>80</v>
      </c>
      <c r="F1703" s="27" t="s">
        <v>81</v>
      </c>
      <c r="G1703" s="27" t="s">
        <v>209</v>
      </c>
      <c r="H1703" s="27" t="s">
        <v>210</v>
      </c>
      <c r="I1703" s="27">
        <v>3661</v>
      </c>
      <c r="J1703" s="27" t="s">
        <v>177</v>
      </c>
      <c r="K1703" s="27" t="s">
        <v>340</v>
      </c>
      <c r="L1703" s="27" t="s">
        <v>341</v>
      </c>
      <c r="M1703" s="28"/>
      <c r="N1703" s="28"/>
      <c r="O1703" s="28"/>
    </row>
    <row r="1704" spans="1:15">
      <c r="A1704" t="s">
        <v>404</v>
      </c>
      <c r="B1704" s="26" t="s">
        <v>407</v>
      </c>
      <c r="C1704" s="26" t="s">
        <v>78</v>
      </c>
      <c r="D1704" s="26" t="s">
        <v>79</v>
      </c>
      <c r="E1704" s="27" t="s">
        <v>80</v>
      </c>
      <c r="F1704" s="27" t="s">
        <v>81</v>
      </c>
      <c r="G1704" s="27" t="s">
        <v>209</v>
      </c>
      <c r="H1704" s="27" t="s">
        <v>210</v>
      </c>
      <c r="I1704" s="27" t="s">
        <v>100</v>
      </c>
      <c r="J1704" s="27" t="s">
        <v>101</v>
      </c>
      <c r="K1704" s="27" t="s">
        <v>340</v>
      </c>
      <c r="L1704" s="27" t="s">
        <v>341</v>
      </c>
      <c r="M1704" s="28"/>
      <c r="N1704" s="28"/>
      <c r="O1704" s="28"/>
    </row>
    <row r="1705" spans="1:15">
      <c r="A1705" t="s">
        <v>404</v>
      </c>
      <c r="B1705" s="26" t="s">
        <v>407</v>
      </c>
      <c r="C1705" s="26" t="s">
        <v>78</v>
      </c>
      <c r="D1705" s="26" t="s">
        <v>79</v>
      </c>
      <c r="E1705" s="27" t="s">
        <v>80</v>
      </c>
      <c r="F1705" s="27" t="s">
        <v>81</v>
      </c>
      <c r="G1705" s="27" t="s">
        <v>209</v>
      </c>
      <c r="H1705" s="27" t="s">
        <v>210</v>
      </c>
      <c r="I1705" s="27" t="s">
        <v>282</v>
      </c>
      <c r="J1705" s="27" t="s">
        <v>283</v>
      </c>
      <c r="K1705" s="27" t="s">
        <v>340</v>
      </c>
      <c r="L1705" s="27" t="s">
        <v>341</v>
      </c>
      <c r="M1705" s="28"/>
      <c r="N1705" s="28"/>
      <c r="O1705" s="28"/>
    </row>
    <row r="1706" spans="1:15">
      <c r="A1706" t="s">
        <v>404</v>
      </c>
      <c r="B1706" s="26" t="s">
        <v>407</v>
      </c>
      <c r="C1706" s="26" t="s">
        <v>78</v>
      </c>
      <c r="D1706" s="26" t="s">
        <v>79</v>
      </c>
      <c r="E1706" s="27" t="s">
        <v>80</v>
      </c>
      <c r="F1706" s="27" t="s">
        <v>81</v>
      </c>
      <c r="G1706" s="27" t="s">
        <v>209</v>
      </c>
      <c r="H1706" s="27" t="s">
        <v>210</v>
      </c>
      <c r="I1706" s="27" t="s">
        <v>168</v>
      </c>
      <c r="J1706" s="27" t="s">
        <v>169</v>
      </c>
      <c r="K1706" s="27" t="s">
        <v>340</v>
      </c>
      <c r="L1706" s="27" t="s">
        <v>341</v>
      </c>
      <c r="M1706" s="28"/>
      <c r="N1706" s="28"/>
      <c r="O1706" s="28"/>
    </row>
    <row r="1707" spans="1:15">
      <c r="A1707" t="s">
        <v>404</v>
      </c>
      <c r="B1707" s="26" t="s">
        <v>407</v>
      </c>
      <c r="C1707" s="26" t="s">
        <v>78</v>
      </c>
      <c r="D1707" s="26" t="s">
        <v>79</v>
      </c>
      <c r="E1707" s="27" t="s">
        <v>80</v>
      </c>
      <c r="F1707" s="27" t="s">
        <v>81</v>
      </c>
      <c r="G1707" s="27" t="s">
        <v>209</v>
      </c>
      <c r="H1707" s="27" t="s">
        <v>210</v>
      </c>
      <c r="I1707" s="27" t="s">
        <v>191</v>
      </c>
      <c r="J1707" s="27" t="s">
        <v>192</v>
      </c>
      <c r="K1707" s="27" t="s">
        <v>340</v>
      </c>
      <c r="L1707" s="27" t="s">
        <v>341</v>
      </c>
      <c r="M1707" s="28"/>
      <c r="N1707" s="28"/>
      <c r="O1707" s="28"/>
    </row>
    <row r="1708" spans="1:15">
      <c r="A1708" t="s">
        <v>404</v>
      </c>
      <c r="B1708" s="26" t="s">
        <v>407</v>
      </c>
      <c r="C1708" s="26" t="s">
        <v>78</v>
      </c>
      <c r="D1708" s="26" t="s">
        <v>79</v>
      </c>
      <c r="E1708" s="27" t="s">
        <v>80</v>
      </c>
      <c r="F1708" s="27" t="s">
        <v>81</v>
      </c>
      <c r="G1708" s="27" t="s">
        <v>209</v>
      </c>
      <c r="H1708" s="27" t="s">
        <v>210</v>
      </c>
      <c r="I1708" s="27" t="s">
        <v>203</v>
      </c>
      <c r="J1708" s="27" t="s">
        <v>204</v>
      </c>
      <c r="K1708" s="27" t="s">
        <v>340</v>
      </c>
      <c r="L1708" s="27" t="s">
        <v>341</v>
      </c>
      <c r="M1708" s="28"/>
      <c r="N1708" s="28"/>
      <c r="O1708" s="28"/>
    </row>
    <row r="1709" spans="1:15">
      <c r="A1709" t="s">
        <v>404</v>
      </c>
      <c r="B1709" s="26" t="s">
        <v>407</v>
      </c>
      <c r="C1709" s="26" t="s">
        <v>78</v>
      </c>
      <c r="D1709" s="26" t="s">
        <v>79</v>
      </c>
      <c r="E1709" s="27" t="s">
        <v>80</v>
      </c>
      <c r="F1709" s="27" t="s">
        <v>81</v>
      </c>
      <c r="G1709" s="27" t="s">
        <v>209</v>
      </c>
      <c r="H1709" s="27" t="s">
        <v>210</v>
      </c>
      <c r="I1709" s="27" t="s">
        <v>211</v>
      </c>
      <c r="J1709" s="27" t="s">
        <v>212</v>
      </c>
      <c r="K1709" s="27" t="s">
        <v>340</v>
      </c>
      <c r="L1709" s="27" t="s">
        <v>341</v>
      </c>
      <c r="M1709" s="28"/>
      <c r="N1709" s="28"/>
      <c r="O1709" s="28"/>
    </row>
    <row r="1710" spans="1:15">
      <c r="A1710" t="s">
        <v>404</v>
      </c>
      <c r="B1710" s="26" t="s">
        <v>407</v>
      </c>
      <c r="C1710" s="26" t="s">
        <v>78</v>
      </c>
      <c r="D1710" s="26" t="s">
        <v>79</v>
      </c>
      <c r="E1710" s="27" t="s">
        <v>80</v>
      </c>
      <c r="F1710" s="27" t="s">
        <v>81</v>
      </c>
      <c r="G1710" s="27" t="s">
        <v>209</v>
      </c>
      <c r="H1710" s="27" t="s">
        <v>210</v>
      </c>
      <c r="I1710" s="27" t="s">
        <v>302</v>
      </c>
      <c r="J1710" s="27" t="s">
        <v>303</v>
      </c>
      <c r="K1710" s="27" t="s">
        <v>340</v>
      </c>
      <c r="L1710" s="27" t="s">
        <v>341</v>
      </c>
      <c r="M1710" s="28"/>
      <c r="N1710" s="28"/>
      <c r="O1710" s="28"/>
    </row>
    <row r="1711" spans="1:15">
      <c r="A1711" t="s">
        <v>404</v>
      </c>
      <c r="B1711" s="26" t="s">
        <v>407</v>
      </c>
      <c r="C1711" s="26" t="s">
        <v>78</v>
      </c>
      <c r="D1711" s="26" t="s">
        <v>79</v>
      </c>
      <c r="E1711" s="27" t="s">
        <v>80</v>
      </c>
      <c r="F1711" s="27" t="s">
        <v>81</v>
      </c>
      <c r="G1711" s="27" t="s">
        <v>209</v>
      </c>
      <c r="H1711" s="27" t="s">
        <v>210</v>
      </c>
      <c r="I1711" s="27" t="s">
        <v>193</v>
      </c>
      <c r="J1711" s="27" t="s">
        <v>194</v>
      </c>
      <c r="K1711" s="27" t="s">
        <v>340</v>
      </c>
      <c r="L1711" s="27" t="s">
        <v>341</v>
      </c>
      <c r="M1711" s="28"/>
      <c r="N1711" s="28"/>
      <c r="O1711" s="28"/>
    </row>
    <row r="1712" spans="1:15">
      <c r="A1712" t="s">
        <v>404</v>
      </c>
      <c r="B1712" s="26" t="s">
        <v>407</v>
      </c>
      <c r="C1712" s="26" t="s">
        <v>78</v>
      </c>
      <c r="D1712" s="26" t="s">
        <v>79</v>
      </c>
      <c r="E1712" s="27" t="s">
        <v>80</v>
      </c>
      <c r="F1712" s="27" t="s">
        <v>81</v>
      </c>
      <c r="G1712" s="27" t="s">
        <v>326</v>
      </c>
      <c r="H1712" s="27" t="s">
        <v>327</v>
      </c>
      <c r="I1712" s="27" t="s">
        <v>178</v>
      </c>
      <c r="J1712" s="27" t="s">
        <v>179</v>
      </c>
      <c r="K1712" s="27" t="s">
        <v>340</v>
      </c>
      <c r="L1712" s="27" t="s">
        <v>341</v>
      </c>
      <c r="M1712" s="28"/>
      <c r="N1712" s="28"/>
      <c r="O1712" s="28"/>
    </row>
    <row r="1713" spans="1:15">
      <c r="A1713" t="s">
        <v>404</v>
      </c>
      <c r="B1713" s="26" t="s">
        <v>407</v>
      </c>
      <c r="C1713" s="26" t="s">
        <v>78</v>
      </c>
      <c r="D1713" s="26" t="s">
        <v>79</v>
      </c>
      <c r="E1713" s="27" t="s">
        <v>80</v>
      </c>
      <c r="F1713" s="27" t="s">
        <v>81</v>
      </c>
      <c r="G1713" s="27" t="s">
        <v>326</v>
      </c>
      <c r="H1713" s="27" t="s">
        <v>327</v>
      </c>
      <c r="I1713" s="27" t="s">
        <v>104</v>
      </c>
      <c r="J1713" s="27" t="s">
        <v>105</v>
      </c>
      <c r="K1713" s="27" t="s">
        <v>340</v>
      </c>
      <c r="L1713" s="27" t="s">
        <v>341</v>
      </c>
      <c r="M1713" s="28"/>
      <c r="N1713" s="28"/>
      <c r="O1713" s="28"/>
    </row>
    <row r="1714" spans="1:15">
      <c r="A1714" t="s">
        <v>404</v>
      </c>
      <c r="B1714" s="26" t="s">
        <v>407</v>
      </c>
      <c r="C1714" s="26" t="s">
        <v>78</v>
      </c>
      <c r="D1714" s="26" t="s">
        <v>79</v>
      </c>
      <c r="E1714" s="27" t="s">
        <v>80</v>
      </c>
      <c r="F1714" s="27" t="s">
        <v>81</v>
      </c>
      <c r="G1714" s="27" t="s">
        <v>326</v>
      </c>
      <c r="H1714" s="27" t="s">
        <v>327</v>
      </c>
      <c r="I1714" s="27" t="s">
        <v>292</v>
      </c>
      <c r="J1714" s="27" t="s">
        <v>293</v>
      </c>
      <c r="K1714" s="27" t="s">
        <v>340</v>
      </c>
      <c r="L1714" s="27" t="s">
        <v>341</v>
      </c>
      <c r="M1714" s="28"/>
      <c r="N1714" s="28"/>
      <c r="O1714" s="28"/>
    </row>
    <row r="1715" spans="1:15">
      <c r="A1715" t="s">
        <v>404</v>
      </c>
      <c r="B1715" s="26" t="s">
        <v>407</v>
      </c>
      <c r="C1715" s="26" t="s">
        <v>78</v>
      </c>
      <c r="D1715" s="26" t="s">
        <v>79</v>
      </c>
      <c r="E1715" s="27" t="s">
        <v>80</v>
      </c>
      <c r="F1715" s="27" t="s">
        <v>81</v>
      </c>
      <c r="G1715" s="27" t="s">
        <v>160</v>
      </c>
      <c r="H1715" s="27" t="s">
        <v>161</v>
      </c>
      <c r="I1715" s="27" t="s">
        <v>84</v>
      </c>
      <c r="J1715" s="27" t="s">
        <v>85</v>
      </c>
      <c r="K1715" s="27" t="s">
        <v>348</v>
      </c>
      <c r="L1715" s="27" t="s">
        <v>349</v>
      </c>
      <c r="M1715" s="28"/>
      <c r="N1715" s="28"/>
      <c r="O1715" s="28"/>
    </row>
    <row r="1716" spans="1:15">
      <c r="A1716" t="s">
        <v>404</v>
      </c>
      <c r="B1716" s="26" t="s">
        <v>407</v>
      </c>
      <c r="C1716" s="26" t="s">
        <v>78</v>
      </c>
      <c r="D1716" s="26" t="s">
        <v>79</v>
      </c>
      <c r="E1716" s="27" t="s">
        <v>80</v>
      </c>
      <c r="F1716" s="27" t="s">
        <v>81</v>
      </c>
      <c r="G1716" s="27" t="s">
        <v>160</v>
      </c>
      <c r="H1716" s="27" t="s">
        <v>161</v>
      </c>
      <c r="I1716" s="27" t="s">
        <v>271</v>
      </c>
      <c r="J1716" s="27" t="s">
        <v>272</v>
      </c>
      <c r="K1716" s="27" t="s">
        <v>348</v>
      </c>
      <c r="L1716" s="27" t="s">
        <v>349</v>
      </c>
      <c r="M1716" s="28"/>
      <c r="N1716" s="28"/>
      <c r="O1716" s="28"/>
    </row>
    <row r="1717" spans="1:15">
      <c r="A1717" t="s">
        <v>404</v>
      </c>
      <c r="B1717" s="26" t="s">
        <v>407</v>
      </c>
      <c r="C1717" s="26" t="s">
        <v>78</v>
      </c>
      <c r="D1717" s="26" t="s">
        <v>79</v>
      </c>
      <c r="E1717" s="27" t="s">
        <v>80</v>
      </c>
      <c r="F1717" s="27" t="s">
        <v>81</v>
      </c>
      <c r="G1717" s="27" t="s">
        <v>160</v>
      </c>
      <c r="H1717" s="27" t="s">
        <v>161</v>
      </c>
      <c r="I1717" s="27" t="s">
        <v>231</v>
      </c>
      <c r="J1717" s="27" t="s">
        <v>232</v>
      </c>
      <c r="K1717" s="27" t="s">
        <v>348</v>
      </c>
      <c r="L1717" s="27" t="s">
        <v>349</v>
      </c>
      <c r="M1717" s="28"/>
      <c r="N1717" s="28"/>
      <c r="O1717" s="28"/>
    </row>
    <row r="1718" spans="1:15">
      <c r="A1718" t="s">
        <v>404</v>
      </c>
      <c r="B1718" s="26" t="s">
        <v>407</v>
      </c>
      <c r="C1718" s="26" t="s">
        <v>78</v>
      </c>
      <c r="D1718" s="26" t="s">
        <v>79</v>
      </c>
      <c r="E1718" s="27" t="s">
        <v>80</v>
      </c>
      <c r="F1718" s="27" t="s">
        <v>81</v>
      </c>
      <c r="G1718" s="27" t="s">
        <v>160</v>
      </c>
      <c r="H1718" s="27" t="s">
        <v>161</v>
      </c>
      <c r="I1718" s="27" t="s">
        <v>88</v>
      </c>
      <c r="J1718" s="27" t="s">
        <v>89</v>
      </c>
      <c r="K1718" s="27" t="s">
        <v>348</v>
      </c>
      <c r="L1718" s="27" t="s">
        <v>349</v>
      </c>
      <c r="M1718" s="28"/>
      <c r="N1718" s="28"/>
      <c r="O1718" s="28"/>
    </row>
    <row r="1719" spans="1:15">
      <c r="A1719" t="s">
        <v>404</v>
      </c>
      <c r="B1719" s="26" t="s">
        <v>407</v>
      </c>
      <c r="C1719" s="26" t="s">
        <v>78</v>
      </c>
      <c r="D1719" s="26" t="s">
        <v>79</v>
      </c>
      <c r="E1719" s="27" t="s">
        <v>80</v>
      </c>
      <c r="F1719" s="27" t="s">
        <v>81</v>
      </c>
      <c r="G1719" s="27" t="s">
        <v>160</v>
      </c>
      <c r="H1719" s="27" t="s">
        <v>161</v>
      </c>
      <c r="I1719" s="27" t="s">
        <v>90</v>
      </c>
      <c r="J1719" s="27" t="s">
        <v>91</v>
      </c>
      <c r="K1719" s="27" t="s">
        <v>348</v>
      </c>
      <c r="L1719" s="27" t="s">
        <v>349</v>
      </c>
      <c r="M1719" s="28"/>
      <c r="N1719" s="28"/>
      <c r="O1719" s="28"/>
    </row>
    <row r="1720" spans="1:15">
      <c r="A1720" t="s">
        <v>404</v>
      </c>
      <c r="B1720" s="26" t="s">
        <v>407</v>
      </c>
      <c r="C1720" s="26" t="s">
        <v>78</v>
      </c>
      <c r="D1720" s="26" t="s">
        <v>79</v>
      </c>
      <c r="E1720" s="27" t="s">
        <v>80</v>
      </c>
      <c r="F1720" s="27" t="s">
        <v>81</v>
      </c>
      <c r="G1720" s="27" t="s">
        <v>160</v>
      </c>
      <c r="H1720" s="27" t="s">
        <v>161</v>
      </c>
      <c r="I1720" s="27" t="s">
        <v>92</v>
      </c>
      <c r="J1720" s="27" t="s">
        <v>93</v>
      </c>
      <c r="K1720" s="27" t="s">
        <v>348</v>
      </c>
      <c r="L1720" s="27" t="s">
        <v>349</v>
      </c>
      <c r="M1720" s="28"/>
      <c r="N1720" s="28"/>
      <c r="O1720" s="28"/>
    </row>
    <row r="1721" spans="1:15">
      <c r="A1721" t="s">
        <v>404</v>
      </c>
      <c r="B1721" s="26" t="s">
        <v>407</v>
      </c>
      <c r="C1721" s="26" t="s">
        <v>78</v>
      </c>
      <c r="D1721" s="26" t="s">
        <v>79</v>
      </c>
      <c r="E1721" s="27" t="s">
        <v>80</v>
      </c>
      <c r="F1721" s="27" t="s">
        <v>81</v>
      </c>
      <c r="G1721" s="27" t="s">
        <v>160</v>
      </c>
      <c r="H1721" s="27" t="s">
        <v>161</v>
      </c>
      <c r="I1721" s="27" t="s">
        <v>134</v>
      </c>
      <c r="J1721" s="27" t="s">
        <v>135</v>
      </c>
      <c r="K1721" s="27" t="s">
        <v>348</v>
      </c>
      <c r="L1721" s="27" t="s">
        <v>349</v>
      </c>
      <c r="M1721" s="28"/>
      <c r="N1721" s="28"/>
      <c r="O1721" s="28"/>
    </row>
    <row r="1722" spans="1:15">
      <c r="A1722" t="s">
        <v>404</v>
      </c>
      <c r="B1722" s="26" t="s">
        <v>407</v>
      </c>
      <c r="C1722" s="26" t="s">
        <v>78</v>
      </c>
      <c r="D1722" s="26" t="s">
        <v>79</v>
      </c>
      <c r="E1722" s="27" t="s">
        <v>80</v>
      </c>
      <c r="F1722" s="27" t="s">
        <v>81</v>
      </c>
      <c r="G1722" s="27" t="s">
        <v>160</v>
      </c>
      <c r="H1722" s="27" t="s">
        <v>161</v>
      </c>
      <c r="I1722" s="27" t="s">
        <v>94</v>
      </c>
      <c r="J1722" s="27" t="s">
        <v>95</v>
      </c>
      <c r="K1722" s="27" t="s">
        <v>348</v>
      </c>
      <c r="L1722" s="27" t="s">
        <v>349</v>
      </c>
      <c r="M1722" s="28"/>
      <c r="N1722" s="28"/>
      <c r="O1722" s="28"/>
    </row>
    <row r="1723" spans="1:15">
      <c r="A1723" t="s">
        <v>404</v>
      </c>
      <c r="B1723" s="26" t="s">
        <v>407</v>
      </c>
      <c r="C1723" s="26" t="s">
        <v>78</v>
      </c>
      <c r="D1723" s="26" t="s">
        <v>79</v>
      </c>
      <c r="E1723" s="27" t="s">
        <v>80</v>
      </c>
      <c r="F1723" s="27" t="s">
        <v>81</v>
      </c>
      <c r="G1723" s="27" t="s">
        <v>160</v>
      </c>
      <c r="H1723" s="27" t="s">
        <v>161</v>
      </c>
      <c r="I1723" s="27" t="s">
        <v>172</v>
      </c>
      <c r="J1723" s="27" t="s">
        <v>173</v>
      </c>
      <c r="K1723" s="27" t="s">
        <v>348</v>
      </c>
      <c r="L1723" s="27" t="s">
        <v>349</v>
      </c>
      <c r="M1723" s="28"/>
      <c r="N1723" s="28"/>
      <c r="O1723" s="28"/>
    </row>
    <row r="1724" spans="1:15">
      <c r="A1724" t="s">
        <v>404</v>
      </c>
      <c r="B1724" s="26" t="s">
        <v>407</v>
      </c>
      <c r="C1724" s="26" t="s">
        <v>78</v>
      </c>
      <c r="D1724" s="26" t="s">
        <v>79</v>
      </c>
      <c r="E1724" s="27" t="s">
        <v>80</v>
      </c>
      <c r="F1724" s="27" t="s">
        <v>81</v>
      </c>
      <c r="G1724" s="27" t="s">
        <v>160</v>
      </c>
      <c r="H1724" s="27" t="s">
        <v>161</v>
      </c>
      <c r="I1724" s="27" t="s">
        <v>233</v>
      </c>
      <c r="J1724" s="27" t="s">
        <v>234</v>
      </c>
      <c r="K1724" s="27" t="s">
        <v>348</v>
      </c>
      <c r="L1724" s="27" t="s">
        <v>349</v>
      </c>
      <c r="M1724" s="28"/>
      <c r="N1724" s="28"/>
      <c r="O1724" s="28"/>
    </row>
    <row r="1725" spans="1:15">
      <c r="A1725" t="s">
        <v>404</v>
      </c>
      <c r="B1725" s="26" t="s">
        <v>407</v>
      </c>
      <c r="C1725" s="26" t="s">
        <v>78</v>
      </c>
      <c r="D1725" s="26" t="s">
        <v>79</v>
      </c>
      <c r="E1725" s="27" t="s">
        <v>80</v>
      </c>
      <c r="F1725" s="27" t="s">
        <v>81</v>
      </c>
      <c r="G1725" s="27" t="s">
        <v>160</v>
      </c>
      <c r="H1725" s="27" t="s">
        <v>161</v>
      </c>
      <c r="I1725" s="27" t="s">
        <v>136</v>
      </c>
      <c r="J1725" s="27" t="s">
        <v>137</v>
      </c>
      <c r="K1725" s="27" t="s">
        <v>348</v>
      </c>
      <c r="L1725" s="27" t="s">
        <v>349</v>
      </c>
      <c r="M1725" s="28"/>
      <c r="N1725" s="28"/>
      <c r="O1725" s="28"/>
    </row>
    <row r="1726" spans="1:15">
      <c r="A1726" t="s">
        <v>404</v>
      </c>
      <c r="B1726" s="26" t="s">
        <v>407</v>
      </c>
      <c r="C1726" s="26" t="s">
        <v>78</v>
      </c>
      <c r="D1726" s="26" t="s">
        <v>79</v>
      </c>
      <c r="E1726" s="27" t="s">
        <v>80</v>
      </c>
      <c r="F1726" s="27" t="s">
        <v>81</v>
      </c>
      <c r="G1726" s="27" t="s">
        <v>160</v>
      </c>
      <c r="H1726" s="27" t="s">
        <v>161</v>
      </c>
      <c r="I1726" s="27" t="s">
        <v>178</v>
      </c>
      <c r="J1726" s="27" t="s">
        <v>179</v>
      </c>
      <c r="K1726" s="27" t="s">
        <v>348</v>
      </c>
      <c r="L1726" s="27" t="s">
        <v>349</v>
      </c>
      <c r="M1726" s="28"/>
      <c r="N1726" s="28"/>
      <c r="O1726" s="28"/>
    </row>
    <row r="1727" spans="1:15">
      <c r="A1727" t="s">
        <v>404</v>
      </c>
      <c r="B1727" s="26" t="s">
        <v>407</v>
      </c>
      <c r="C1727" s="26" t="s">
        <v>78</v>
      </c>
      <c r="D1727" s="26" t="s">
        <v>79</v>
      </c>
      <c r="E1727" s="27" t="s">
        <v>80</v>
      </c>
      <c r="F1727" s="27" t="s">
        <v>81</v>
      </c>
      <c r="G1727" s="27" t="s">
        <v>160</v>
      </c>
      <c r="H1727" s="27" t="s">
        <v>161</v>
      </c>
      <c r="I1727" s="27" t="s">
        <v>154</v>
      </c>
      <c r="J1727" s="27" t="s">
        <v>155</v>
      </c>
      <c r="K1727" s="27" t="s">
        <v>348</v>
      </c>
      <c r="L1727" s="27" t="s">
        <v>349</v>
      </c>
      <c r="M1727" s="28"/>
      <c r="N1727" s="28"/>
      <c r="O1727" s="28"/>
    </row>
    <row r="1728" spans="1:15">
      <c r="A1728" t="s">
        <v>404</v>
      </c>
      <c r="B1728" s="26" t="s">
        <v>407</v>
      </c>
      <c r="C1728" s="26" t="s">
        <v>78</v>
      </c>
      <c r="D1728" s="26" t="s">
        <v>79</v>
      </c>
      <c r="E1728" s="27" t="s">
        <v>80</v>
      </c>
      <c r="F1728" s="27" t="s">
        <v>81</v>
      </c>
      <c r="G1728" s="27" t="s">
        <v>160</v>
      </c>
      <c r="H1728" s="27" t="s">
        <v>161</v>
      </c>
      <c r="I1728" s="27" t="s">
        <v>164</v>
      </c>
      <c r="J1728" s="27" t="s">
        <v>165</v>
      </c>
      <c r="K1728" s="27" t="s">
        <v>348</v>
      </c>
      <c r="L1728" s="27" t="s">
        <v>349</v>
      </c>
      <c r="M1728" s="28"/>
      <c r="N1728" s="28"/>
      <c r="O1728" s="28"/>
    </row>
    <row r="1729" spans="1:15">
      <c r="A1729" t="s">
        <v>404</v>
      </c>
      <c r="B1729" s="26" t="s">
        <v>407</v>
      </c>
      <c r="C1729" s="26" t="s">
        <v>78</v>
      </c>
      <c r="D1729" s="26" t="s">
        <v>79</v>
      </c>
      <c r="E1729" s="27" t="s">
        <v>80</v>
      </c>
      <c r="F1729" s="27" t="s">
        <v>81</v>
      </c>
      <c r="G1729" s="27" t="s">
        <v>160</v>
      </c>
      <c r="H1729" s="27" t="s">
        <v>161</v>
      </c>
      <c r="I1729" s="27" t="s">
        <v>180</v>
      </c>
      <c r="J1729" s="27" t="s">
        <v>181</v>
      </c>
      <c r="K1729" s="27" t="s">
        <v>348</v>
      </c>
      <c r="L1729" s="27" t="s">
        <v>349</v>
      </c>
      <c r="M1729" s="28"/>
      <c r="N1729" s="28"/>
      <c r="O1729" s="28"/>
    </row>
    <row r="1730" spans="1:15">
      <c r="A1730" t="s">
        <v>404</v>
      </c>
      <c r="B1730" s="26" t="s">
        <v>407</v>
      </c>
      <c r="C1730" s="26" t="s">
        <v>78</v>
      </c>
      <c r="D1730" s="26" t="s">
        <v>79</v>
      </c>
      <c r="E1730" s="27" t="s">
        <v>80</v>
      </c>
      <c r="F1730" s="27" t="s">
        <v>81</v>
      </c>
      <c r="G1730" s="27" t="s">
        <v>160</v>
      </c>
      <c r="H1730" s="27" t="s">
        <v>161</v>
      </c>
      <c r="I1730" s="27" t="s">
        <v>215</v>
      </c>
      <c r="J1730" s="27" t="s">
        <v>216</v>
      </c>
      <c r="K1730" s="27" t="s">
        <v>348</v>
      </c>
      <c r="L1730" s="27" t="s">
        <v>349</v>
      </c>
      <c r="M1730" s="28"/>
      <c r="N1730" s="28"/>
      <c r="O1730" s="28"/>
    </row>
    <row r="1731" spans="1:15">
      <c r="A1731" t="s">
        <v>404</v>
      </c>
      <c r="B1731" s="26" t="s">
        <v>407</v>
      </c>
      <c r="C1731" s="26" t="s">
        <v>78</v>
      </c>
      <c r="D1731" s="26" t="s">
        <v>79</v>
      </c>
      <c r="E1731" s="27" t="s">
        <v>80</v>
      </c>
      <c r="F1731" s="27" t="s">
        <v>81</v>
      </c>
      <c r="G1731" s="27" t="s">
        <v>160</v>
      </c>
      <c r="H1731" s="27" t="s">
        <v>161</v>
      </c>
      <c r="I1731" s="27" t="s">
        <v>182</v>
      </c>
      <c r="J1731" s="27" t="s">
        <v>183</v>
      </c>
      <c r="K1731" s="27" t="s">
        <v>348</v>
      </c>
      <c r="L1731" s="27" t="s">
        <v>349</v>
      </c>
      <c r="M1731" s="28"/>
      <c r="N1731" s="28"/>
      <c r="O1731" s="28"/>
    </row>
    <row r="1732" spans="1:15">
      <c r="A1732" t="s">
        <v>404</v>
      </c>
      <c r="B1732" s="26" t="s">
        <v>407</v>
      </c>
      <c r="C1732" s="26" t="s">
        <v>78</v>
      </c>
      <c r="D1732" s="26" t="s">
        <v>79</v>
      </c>
      <c r="E1732" s="27" t="s">
        <v>80</v>
      </c>
      <c r="F1732" s="27" t="s">
        <v>81</v>
      </c>
      <c r="G1732" s="27" t="s">
        <v>160</v>
      </c>
      <c r="H1732" s="27" t="s">
        <v>161</v>
      </c>
      <c r="I1732" s="27" t="s">
        <v>156</v>
      </c>
      <c r="J1732" s="27" t="s">
        <v>157</v>
      </c>
      <c r="K1732" s="27" t="s">
        <v>348</v>
      </c>
      <c r="L1732" s="27" t="s">
        <v>349</v>
      </c>
      <c r="M1732" s="28"/>
      <c r="N1732" s="28"/>
      <c r="O1732" s="28"/>
    </row>
    <row r="1733" spans="1:15">
      <c r="A1733" t="s">
        <v>404</v>
      </c>
      <c r="B1733" s="26" t="s">
        <v>407</v>
      </c>
      <c r="C1733" s="26" t="s">
        <v>78</v>
      </c>
      <c r="D1733" s="26" t="s">
        <v>79</v>
      </c>
      <c r="E1733" s="27" t="s">
        <v>80</v>
      </c>
      <c r="F1733" s="27" t="s">
        <v>81</v>
      </c>
      <c r="G1733" s="27" t="s">
        <v>160</v>
      </c>
      <c r="H1733" s="27" t="s">
        <v>161</v>
      </c>
      <c r="I1733" s="27" t="s">
        <v>132</v>
      </c>
      <c r="J1733" s="27" t="s">
        <v>133</v>
      </c>
      <c r="K1733" s="27" t="s">
        <v>348</v>
      </c>
      <c r="L1733" s="27" t="s">
        <v>349</v>
      </c>
      <c r="M1733" s="28"/>
      <c r="N1733" s="28"/>
      <c r="O1733" s="28"/>
    </row>
    <row r="1734" spans="1:15">
      <c r="A1734" t="s">
        <v>404</v>
      </c>
      <c r="B1734" s="26" t="s">
        <v>407</v>
      </c>
      <c r="C1734" s="26" t="s">
        <v>78</v>
      </c>
      <c r="D1734" s="26" t="s">
        <v>79</v>
      </c>
      <c r="E1734" s="27" t="s">
        <v>80</v>
      </c>
      <c r="F1734" s="27" t="s">
        <v>81</v>
      </c>
      <c r="G1734" s="27" t="s">
        <v>160</v>
      </c>
      <c r="H1734" s="27" t="s">
        <v>161</v>
      </c>
      <c r="I1734" s="27" t="s">
        <v>158</v>
      </c>
      <c r="J1734" s="27" t="s">
        <v>159</v>
      </c>
      <c r="K1734" s="27" t="s">
        <v>348</v>
      </c>
      <c r="L1734" s="27" t="s">
        <v>349</v>
      </c>
      <c r="M1734" s="28"/>
      <c r="N1734" s="28"/>
      <c r="O1734" s="28"/>
    </row>
    <row r="1735" spans="1:15">
      <c r="A1735" t="s">
        <v>404</v>
      </c>
      <c r="B1735" s="26" t="s">
        <v>407</v>
      </c>
      <c r="C1735" s="26" t="s">
        <v>78</v>
      </c>
      <c r="D1735" s="26" t="s">
        <v>79</v>
      </c>
      <c r="E1735" s="27" t="s">
        <v>80</v>
      </c>
      <c r="F1735" s="27" t="s">
        <v>81</v>
      </c>
      <c r="G1735" s="27" t="s">
        <v>160</v>
      </c>
      <c r="H1735" s="27" t="s">
        <v>161</v>
      </c>
      <c r="I1735" s="27" t="s">
        <v>199</v>
      </c>
      <c r="J1735" s="27" t="s">
        <v>200</v>
      </c>
      <c r="K1735" s="27" t="s">
        <v>348</v>
      </c>
      <c r="L1735" s="27" t="s">
        <v>349</v>
      </c>
      <c r="M1735" s="28"/>
      <c r="N1735" s="28"/>
      <c r="O1735" s="28"/>
    </row>
    <row r="1736" spans="1:15">
      <c r="A1736" t="s">
        <v>404</v>
      </c>
      <c r="B1736" s="26" t="s">
        <v>407</v>
      </c>
      <c r="C1736" s="26" t="s">
        <v>78</v>
      </c>
      <c r="D1736" s="26" t="s">
        <v>79</v>
      </c>
      <c r="E1736" s="27" t="s">
        <v>80</v>
      </c>
      <c r="F1736" s="27" t="s">
        <v>81</v>
      </c>
      <c r="G1736" s="27" t="s">
        <v>160</v>
      </c>
      <c r="H1736" s="27" t="s">
        <v>161</v>
      </c>
      <c r="I1736" s="27" t="s">
        <v>116</v>
      </c>
      <c r="J1736" s="27" t="s">
        <v>117</v>
      </c>
      <c r="K1736" s="27" t="s">
        <v>348</v>
      </c>
      <c r="L1736" s="27" t="s">
        <v>349</v>
      </c>
      <c r="M1736" s="28"/>
      <c r="N1736" s="28"/>
      <c r="O1736" s="28"/>
    </row>
    <row r="1737" spans="1:15">
      <c r="A1737" t="s">
        <v>404</v>
      </c>
      <c r="B1737" s="26" t="s">
        <v>407</v>
      </c>
      <c r="C1737" s="26" t="s">
        <v>78</v>
      </c>
      <c r="D1737" s="26" t="s">
        <v>79</v>
      </c>
      <c r="E1737" s="27" t="s">
        <v>80</v>
      </c>
      <c r="F1737" s="27" t="s">
        <v>81</v>
      </c>
      <c r="G1737" s="27" t="s">
        <v>160</v>
      </c>
      <c r="H1737" s="27" t="s">
        <v>161</v>
      </c>
      <c r="I1737" s="27" t="s">
        <v>184</v>
      </c>
      <c r="J1737" s="27" t="s">
        <v>185</v>
      </c>
      <c r="K1737" s="27" t="s">
        <v>348</v>
      </c>
      <c r="L1737" s="27" t="s">
        <v>349</v>
      </c>
      <c r="M1737" s="28"/>
      <c r="N1737" s="28"/>
      <c r="O1737" s="28"/>
    </row>
    <row r="1738" spans="1:15">
      <c r="A1738" t="s">
        <v>404</v>
      </c>
      <c r="B1738" s="26" t="s">
        <v>407</v>
      </c>
      <c r="C1738" s="26" t="s">
        <v>78</v>
      </c>
      <c r="D1738" s="26" t="s">
        <v>79</v>
      </c>
      <c r="E1738" s="27" t="s">
        <v>80</v>
      </c>
      <c r="F1738" s="27" t="s">
        <v>81</v>
      </c>
      <c r="G1738" s="27" t="s">
        <v>160</v>
      </c>
      <c r="H1738" s="27" t="s">
        <v>161</v>
      </c>
      <c r="I1738" s="27" t="s">
        <v>144</v>
      </c>
      <c r="J1738" s="27" t="s">
        <v>145</v>
      </c>
      <c r="K1738" s="27" t="s">
        <v>348</v>
      </c>
      <c r="L1738" s="27" t="s">
        <v>349</v>
      </c>
      <c r="M1738" s="28"/>
      <c r="N1738" s="28"/>
      <c r="O1738" s="28"/>
    </row>
    <row r="1739" spans="1:15">
      <c r="A1739" t="s">
        <v>404</v>
      </c>
      <c r="B1739" s="26" t="s">
        <v>407</v>
      </c>
      <c r="C1739" s="26" t="s">
        <v>78</v>
      </c>
      <c r="D1739" s="26" t="s">
        <v>79</v>
      </c>
      <c r="E1739" s="27" t="s">
        <v>80</v>
      </c>
      <c r="F1739" s="27" t="s">
        <v>81</v>
      </c>
      <c r="G1739" s="27" t="s">
        <v>160</v>
      </c>
      <c r="H1739" s="27" t="s">
        <v>161</v>
      </c>
      <c r="I1739" s="27" t="s">
        <v>138</v>
      </c>
      <c r="J1739" s="27" t="s">
        <v>139</v>
      </c>
      <c r="K1739" s="27" t="s">
        <v>348</v>
      </c>
      <c r="L1739" s="27" t="s">
        <v>349</v>
      </c>
      <c r="M1739" s="28"/>
      <c r="N1739" s="28"/>
      <c r="O1739" s="28"/>
    </row>
    <row r="1740" spans="1:15">
      <c r="A1740" t="s">
        <v>404</v>
      </c>
      <c r="B1740" s="26" t="s">
        <v>407</v>
      </c>
      <c r="C1740" s="26" t="s">
        <v>78</v>
      </c>
      <c r="D1740" s="26" t="s">
        <v>79</v>
      </c>
      <c r="E1740" s="27" t="s">
        <v>80</v>
      </c>
      <c r="F1740" s="27" t="s">
        <v>81</v>
      </c>
      <c r="G1740" s="27" t="s">
        <v>160</v>
      </c>
      <c r="H1740" s="27" t="s">
        <v>161</v>
      </c>
      <c r="I1740" s="27" t="s">
        <v>140</v>
      </c>
      <c r="J1740" s="27" t="s">
        <v>141</v>
      </c>
      <c r="K1740" s="27" t="s">
        <v>348</v>
      </c>
      <c r="L1740" s="27" t="s">
        <v>349</v>
      </c>
      <c r="M1740" s="28"/>
      <c r="N1740" s="28"/>
      <c r="O1740" s="28"/>
    </row>
    <row r="1741" spans="1:15">
      <c r="A1741" t="s">
        <v>404</v>
      </c>
      <c r="B1741" s="26" t="s">
        <v>407</v>
      </c>
      <c r="C1741" s="26" t="s">
        <v>78</v>
      </c>
      <c r="D1741" s="26" t="s">
        <v>79</v>
      </c>
      <c r="E1741" s="27" t="s">
        <v>80</v>
      </c>
      <c r="F1741" s="27" t="s">
        <v>81</v>
      </c>
      <c r="G1741" s="27" t="s">
        <v>160</v>
      </c>
      <c r="H1741" s="27" t="s">
        <v>161</v>
      </c>
      <c r="I1741" s="27" t="s">
        <v>128</v>
      </c>
      <c r="J1741" s="27" t="s">
        <v>129</v>
      </c>
      <c r="K1741" s="27" t="s">
        <v>348</v>
      </c>
      <c r="L1741" s="27" t="s">
        <v>349</v>
      </c>
      <c r="M1741" s="28"/>
      <c r="N1741" s="28"/>
      <c r="O1741" s="28"/>
    </row>
    <row r="1742" spans="1:15">
      <c r="A1742" t="s">
        <v>404</v>
      </c>
      <c r="B1742" s="26" t="s">
        <v>407</v>
      </c>
      <c r="C1742" s="26" t="s">
        <v>78</v>
      </c>
      <c r="D1742" s="26" t="s">
        <v>79</v>
      </c>
      <c r="E1742" s="27" t="s">
        <v>80</v>
      </c>
      <c r="F1742" s="27" t="s">
        <v>81</v>
      </c>
      <c r="G1742" s="27" t="s">
        <v>160</v>
      </c>
      <c r="H1742" s="27" t="s">
        <v>161</v>
      </c>
      <c r="I1742" s="27" t="s">
        <v>146</v>
      </c>
      <c r="J1742" s="27" t="s">
        <v>147</v>
      </c>
      <c r="K1742" s="27" t="s">
        <v>348</v>
      </c>
      <c r="L1742" s="27" t="s">
        <v>349</v>
      </c>
      <c r="M1742" s="28"/>
      <c r="N1742" s="28"/>
      <c r="O1742" s="28"/>
    </row>
    <row r="1743" spans="1:15">
      <c r="A1743" t="s">
        <v>404</v>
      </c>
      <c r="B1743" s="26" t="s">
        <v>407</v>
      </c>
      <c r="C1743" s="26" t="s">
        <v>78</v>
      </c>
      <c r="D1743" s="26" t="s">
        <v>79</v>
      </c>
      <c r="E1743" s="27" t="s">
        <v>80</v>
      </c>
      <c r="F1743" s="27" t="s">
        <v>81</v>
      </c>
      <c r="G1743" s="27" t="s">
        <v>160</v>
      </c>
      <c r="H1743" s="27" t="s">
        <v>161</v>
      </c>
      <c r="I1743" s="27" t="s">
        <v>148</v>
      </c>
      <c r="J1743" s="27" t="s">
        <v>149</v>
      </c>
      <c r="K1743" s="27" t="s">
        <v>348</v>
      </c>
      <c r="L1743" s="27" t="s">
        <v>349</v>
      </c>
      <c r="M1743" s="28"/>
      <c r="N1743" s="28"/>
      <c r="O1743" s="28"/>
    </row>
    <row r="1744" spans="1:15">
      <c r="A1744" t="s">
        <v>404</v>
      </c>
      <c r="B1744" s="26" t="s">
        <v>407</v>
      </c>
      <c r="C1744" s="26" t="s">
        <v>78</v>
      </c>
      <c r="D1744" s="26" t="s">
        <v>79</v>
      </c>
      <c r="E1744" s="27" t="s">
        <v>80</v>
      </c>
      <c r="F1744" s="27" t="s">
        <v>81</v>
      </c>
      <c r="G1744" s="27" t="s">
        <v>160</v>
      </c>
      <c r="H1744" s="27" t="s">
        <v>161</v>
      </c>
      <c r="I1744" s="27" t="s">
        <v>98</v>
      </c>
      <c r="J1744" s="27" t="s">
        <v>99</v>
      </c>
      <c r="K1744" s="27" t="s">
        <v>348</v>
      </c>
      <c r="L1744" s="27" t="s">
        <v>349</v>
      </c>
      <c r="M1744" s="28"/>
      <c r="N1744" s="28"/>
      <c r="O1744" s="28"/>
    </row>
    <row r="1745" spans="1:15">
      <c r="A1745" t="s">
        <v>404</v>
      </c>
      <c r="B1745" s="26" t="s">
        <v>407</v>
      </c>
      <c r="C1745" s="26" t="s">
        <v>78</v>
      </c>
      <c r="D1745" s="26" t="s">
        <v>79</v>
      </c>
      <c r="E1745" s="27" t="s">
        <v>80</v>
      </c>
      <c r="F1745" s="27" t="s">
        <v>81</v>
      </c>
      <c r="G1745" s="27" t="s">
        <v>160</v>
      </c>
      <c r="H1745" s="27" t="s">
        <v>161</v>
      </c>
      <c r="I1745" s="27" t="s">
        <v>104</v>
      </c>
      <c r="J1745" s="27" t="s">
        <v>105</v>
      </c>
      <c r="K1745" s="27" t="s">
        <v>348</v>
      </c>
      <c r="L1745" s="27" t="s">
        <v>349</v>
      </c>
      <c r="M1745" s="28"/>
      <c r="N1745" s="28"/>
      <c r="O1745" s="28"/>
    </row>
    <row r="1746" spans="1:15">
      <c r="A1746" t="s">
        <v>404</v>
      </c>
      <c r="B1746" s="26" t="s">
        <v>407</v>
      </c>
      <c r="C1746" s="26" t="s">
        <v>78</v>
      </c>
      <c r="D1746" s="26" t="s">
        <v>79</v>
      </c>
      <c r="E1746" s="27" t="s">
        <v>80</v>
      </c>
      <c r="F1746" s="27" t="s">
        <v>81</v>
      </c>
      <c r="G1746" s="27" t="s">
        <v>160</v>
      </c>
      <c r="H1746" s="27" t="s">
        <v>161</v>
      </c>
      <c r="I1746" s="27" t="s">
        <v>279</v>
      </c>
      <c r="J1746" s="27" t="s">
        <v>278</v>
      </c>
      <c r="K1746" s="27" t="s">
        <v>348</v>
      </c>
      <c r="L1746" s="27" t="s">
        <v>349</v>
      </c>
      <c r="M1746" s="28"/>
      <c r="N1746" s="28"/>
      <c r="O1746" s="28"/>
    </row>
    <row r="1747" spans="1:15">
      <c r="A1747" t="s">
        <v>404</v>
      </c>
      <c r="B1747" s="26" t="s">
        <v>407</v>
      </c>
      <c r="C1747" s="26" t="s">
        <v>78</v>
      </c>
      <c r="D1747" s="26" t="s">
        <v>79</v>
      </c>
      <c r="E1747" s="27" t="s">
        <v>80</v>
      </c>
      <c r="F1747" s="27" t="s">
        <v>81</v>
      </c>
      <c r="G1747" s="27" t="s">
        <v>160</v>
      </c>
      <c r="H1747" s="27" t="s">
        <v>161</v>
      </c>
      <c r="I1747" s="27" t="s">
        <v>142</v>
      </c>
      <c r="J1747" s="27" t="s">
        <v>143</v>
      </c>
      <c r="K1747" s="27" t="s">
        <v>348</v>
      </c>
      <c r="L1747" s="27" t="s">
        <v>349</v>
      </c>
      <c r="M1747" s="28"/>
      <c r="N1747" s="28"/>
      <c r="O1747" s="28"/>
    </row>
    <row r="1748" spans="1:15">
      <c r="A1748" t="s">
        <v>404</v>
      </c>
      <c r="B1748" s="26" t="s">
        <v>407</v>
      </c>
      <c r="C1748" s="26" t="s">
        <v>78</v>
      </c>
      <c r="D1748" s="26" t="s">
        <v>79</v>
      </c>
      <c r="E1748" s="27" t="s">
        <v>80</v>
      </c>
      <c r="F1748" s="27" t="s">
        <v>81</v>
      </c>
      <c r="G1748" s="27" t="s">
        <v>160</v>
      </c>
      <c r="H1748" s="27" t="s">
        <v>161</v>
      </c>
      <c r="I1748" s="27" t="s">
        <v>174</v>
      </c>
      <c r="J1748" s="27" t="s">
        <v>175</v>
      </c>
      <c r="K1748" s="27" t="s">
        <v>348</v>
      </c>
      <c r="L1748" s="27" t="s">
        <v>349</v>
      </c>
      <c r="M1748" s="28"/>
      <c r="N1748" s="28"/>
      <c r="O1748" s="28"/>
    </row>
    <row r="1749" spans="1:15">
      <c r="A1749" t="s">
        <v>404</v>
      </c>
      <c r="B1749" s="26" t="s">
        <v>407</v>
      </c>
      <c r="C1749" s="26" t="s">
        <v>78</v>
      </c>
      <c r="D1749" s="26" t="s">
        <v>79</v>
      </c>
      <c r="E1749" s="27" t="s">
        <v>80</v>
      </c>
      <c r="F1749" s="27" t="s">
        <v>81</v>
      </c>
      <c r="G1749" s="27" t="s">
        <v>160</v>
      </c>
      <c r="H1749" s="27" t="s">
        <v>161</v>
      </c>
      <c r="I1749" s="27" t="s">
        <v>253</v>
      </c>
      <c r="J1749" s="27" t="s">
        <v>254</v>
      </c>
      <c r="K1749" s="27" t="s">
        <v>348</v>
      </c>
      <c r="L1749" s="27" t="s">
        <v>349</v>
      </c>
      <c r="M1749" s="28"/>
      <c r="N1749" s="28"/>
      <c r="O1749" s="28"/>
    </row>
    <row r="1750" spans="1:15">
      <c r="A1750" t="s">
        <v>404</v>
      </c>
      <c r="B1750" s="26" t="s">
        <v>407</v>
      </c>
      <c r="C1750" s="26" t="s">
        <v>78</v>
      </c>
      <c r="D1750" s="26" t="s">
        <v>79</v>
      </c>
      <c r="E1750" s="27" t="s">
        <v>80</v>
      </c>
      <c r="F1750" s="27" t="s">
        <v>81</v>
      </c>
      <c r="G1750" s="27" t="s">
        <v>160</v>
      </c>
      <c r="H1750" s="27" t="s">
        <v>161</v>
      </c>
      <c r="I1750" s="27" t="s">
        <v>114</v>
      </c>
      <c r="J1750" s="27" t="s">
        <v>115</v>
      </c>
      <c r="K1750" s="27" t="s">
        <v>348</v>
      </c>
      <c r="L1750" s="27" t="s">
        <v>349</v>
      </c>
      <c r="M1750" s="28"/>
      <c r="N1750" s="28"/>
      <c r="O1750" s="28"/>
    </row>
    <row r="1751" spans="1:15">
      <c r="A1751" t="s">
        <v>404</v>
      </c>
      <c r="B1751" s="26" t="s">
        <v>407</v>
      </c>
      <c r="C1751" s="26" t="s">
        <v>78</v>
      </c>
      <c r="D1751" s="26" t="s">
        <v>79</v>
      </c>
      <c r="E1751" s="27" t="s">
        <v>80</v>
      </c>
      <c r="F1751" s="27" t="s">
        <v>81</v>
      </c>
      <c r="G1751" s="27" t="s">
        <v>160</v>
      </c>
      <c r="H1751" s="27" t="s">
        <v>161</v>
      </c>
      <c r="I1751" s="27" t="s">
        <v>100</v>
      </c>
      <c r="J1751" s="27" t="s">
        <v>101</v>
      </c>
      <c r="K1751" s="27" t="s">
        <v>348</v>
      </c>
      <c r="L1751" s="27" t="s">
        <v>349</v>
      </c>
      <c r="M1751" s="28"/>
      <c r="N1751" s="28"/>
      <c r="O1751" s="28"/>
    </row>
    <row r="1752" spans="1:15">
      <c r="A1752" t="s">
        <v>404</v>
      </c>
      <c r="B1752" s="26" t="s">
        <v>407</v>
      </c>
      <c r="C1752" s="26" t="s">
        <v>78</v>
      </c>
      <c r="D1752" s="26" t="s">
        <v>79</v>
      </c>
      <c r="E1752" s="27" t="s">
        <v>80</v>
      </c>
      <c r="F1752" s="27" t="s">
        <v>81</v>
      </c>
      <c r="G1752" s="27" t="s">
        <v>160</v>
      </c>
      <c r="H1752" s="27" t="s">
        <v>161</v>
      </c>
      <c r="I1752" s="27" t="s">
        <v>207</v>
      </c>
      <c r="J1752" s="27" t="s">
        <v>208</v>
      </c>
      <c r="K1752" s="27" t="s">
        <v>348</v>
      </c>
      <c r="L1752" s="27" t="s">
        <v>349</v>
      </c>
      <c r="M1752" s="28"/>
      <c r="N1752" s="28"/>
      <c r="O1752" s="28"/>
    </row>
    <row r="1753" spans="1:15">
      <c r="A1753" t="s">
        <v>404</v>
      </c>
      <c r="B1753" s="26" t="s">
        <v>407</v>
      </c>
      <c r="C1753" s="26" t="s">
        <v>78</v>
      </c>
      <c r="D1753" s="26" t="s">
        <v>79</v>
      </c>
      <c r="E1753" s="27" t="s">
        <v>80</v>
      </c>
      <c r="F1753" s="27" t="s">
        <v>81</v>
      </c>
      <c r="G1753" s="27" t="s">
        <v>160</v>
      </c>
      <c r="H1753" s="27" t="s">
        <v>161</v>
      </c>
      <c r="I1753" s="27" t="s">
        <v>168</v>
      </c>
      <c r="J1753" s="27" t="s">
        <v>169</v>
      </c>
      <c r="K1753" s="27" t="s">
        <v>348</v>
      </c>
      <c r="L1753" s="27" t="s">
        <v>349</v>
      </c>
      <c r="M1753" s="28"/>
      <c r="N1753" s="28"/>
      <c r="O1753" s="28"/>
    </row>
    <row r="1754" spans="1:15">
      <c r="A1754" t="s">
        <v>404</v>
      </c>
      <c r="B1754" s="26" t="s">
        <v>407</v>
      </c>
      <c r="C1754" s="26" t="s">
        <v>78</v>
      </c>
      <c r="D1754" s="26" t="s">
        <v>79</v>
      </c>
      <c r="E1754" s="27" t="s">
        <v>80</v>
      </c>
      <c r="F1754" s="27" t="s">
        <v>81</v>
      </c>
      <c r="G1754" s="27" t="s">
        <v>160</v>
      </c>
      <c r="H1754" s="27" t="s">
        <v>161</v>
      </c>
      <c r="I1754" s="27" t="s">
        <v>191</v>
      </c>
      <c r="J1754" s="27" t="s">
        <v>192</v>
      </c>
      <c r="K1754" s="27" t="s">
        <v>348</v>
      </c>
      <c r="L1754" s="27" t="s">
        <v>349</v>
      </c>
      <c r="M1754" s="28"/>
      <c r="N1754" s="28"/>
      <c r="O1754" s="28"/>
    </row>
    <row r="1755" spans="1:15">
      <c r="A1755" t="s">
        <v>404</v>
      </c>
      <c r="B1755" s="26" t="s">
        <v>407</v>
      </c>
      <c r="C1755" s="26" t="s">
        <v>78</v>
      </c>
      <c r="D1755" s="26" t="s">
        <v>79</v>
      </c>
      <c r="E1755" s="27" t="s">
        <v>80</v>
      </c>
      <c r="F1755" s="27" t="s">
        <v>81</v>
      </c>
      <c r="G1755" s="27" t="s">
        <v>160</v>
      </c>
      <c r="H1755" s="27" t="s">
        <v>161</v>
      </c>
      <c r="I1755" s="27" t="s">
        <v>217</v>
      </c>
      <c r="J1755" s="27" t="s">
        <v>218</v>
      </c>
      <c r="K1755" s="27" t="s">
        <v>348</v>
      </c>
      <c r="L1755" s="27" t="s">
        <v>349</v>
      </c>
      <c r="M1755" s="28"/>
      <c r="N1755" s="28"/>
      <c r="O1755" s="28"/>
    </row>
    <row r="1756" spans="1:15">
      <c r="A1756" t="s">
        <v>404</v>
      </c>
      <c r="B1756" s="26" t="s">
        <v>407</v>
      </c>
      <c r="C1756" s="26" t="s">
        <v>78</v>
      </c>
      <c r="D1756" s="26" t="s">
        <v>79</v>
      </c>
      <c r="E1756" s="27" t="s">
        <v>80</v>
      </c>
      <c r="F1756" s="27" t="s">
        <v>81</v>
      </c>
      <c r="G1756" s="27" t="s">
        <v>160</v>
      </c>
      <c r="H1756" s="27" t="s">
        <v>161</v>
      </c>
      <c r="I1756" s="27" t="s">
        <v>203</v>
      </c>
      <c r="J1756" s="27" t="s">
        <v>204</v>
      </c>
      <c r="K1756" s="27" t="s">
        <v>348</v>
      </c>
      <c r="L1756" s="27" t="s">
        <v>349</v>
      </c>
      <c r="M1756" s="28"/>
      <c r="N1756" s="28"/>
      <c r="O1756" s="28"/>
    </row>
    <row r="1757" spans="1:15">
      <c r="A1757" t="s">
        <v>404</v>
      </c>
      <c r="B1757" s="26" t="s">
        <v>407</v>
      </c>
      <c r="C1757" s="26" t="s">
        <v>78</v>
      </c>
      <c r="D1757" s="26" t="s">
        <v>79</v>
      </c>
      <c r="E1757" s="27" t="s">
        <v>80</v>
      </c>
      <c r="F1757" s="27" t="s">
        <v>81</v>
      </c>
      <c r="G1757" s="27" t="s">
        <v>160</v>
      </c>
      <c r="H1757" s="27" t="s">
        <v>161</v>
      </c>
      <c r="I1757" s="27" t="s">
        <v>211</v>
      </c>
      <c r="J1757" s="27" t="s">
        <v>212</v>
      </c>
      <c r="K1757" s="27" t="s">
        <v>348</v>
      </c>
      <c r="L1757" s="27" t="s">
        <v>349</v>
      </c>
      <c r="M1757" s="28"/>
      <c r="N1757" s="28"/>
      <c r="O1757" s="28"/>
    </row>
    <row r="1758" spans="1:15">
      <c r="A1758" t="s">
        <v>404</v>
      </c>
      <c r="B1758" s="26" t="s">
        <v>407</v>
      </c>
      <c r="C1758" s="26" t="s">
        <v>78</v>
      </c>
      <c r="D1758" s="26" t="s">
        <v>79</v>
      </c>
      <c r="E1758" s="27" t="s">
        <v>80</v>
      </c>
      <c r="F1758" s="27" t="s">
        <v>81</v>
      </c>
      <c r="G1758" s="27">
        <v>31</v>
      </c>
      <c r="H1758" s="27" t="s">
        <v>161</v>
      </c>
      <c r="I1758" s="27" t="s">
        <v>302</v>
      </c>
      <c r="J1758" s="27" t="s">
        <v>303</v>
      </c>
      <c r="K1758" s="27" t="s">
        <v>348</v>
      </c>
      <c r="L1758" s="27" t="s">
        <v>349</v>
      </c>
      <c r="M1758" s="28"/>
      <c r="N1758" s="28"/>
      <c r="O1758" s="28"/>
    </row>
    <row r="1759" spans="1:15">
      <c r="A1759" t="s">
        <v>404</v>
      </c>
      <c r="B1759" s="26" t="s">
        <v>407</v>
      </c>
      <c r="C1759" s="26" t="s">
        <v>78</v>
      </c>
      <c r="D1759" s="26" t="s">
        <v>79</v>
      </c>
      <c r="E1759" s="27" t="s">
        <v>80</v>
      </c>
      <c r="F1759" s="27" t="s">
        <v>81</v>
      </c>
      <c r="G1759" s="27" t="s">
        <v>160</v>
      </c>
      <c r="H1759" s="27" t="s">
        <v>161</v>
      </c>
      <c r="I1759" s="27" t="s">
        <v>239</v>
      </c>
      <c r="J1759" s="27" t="s">
        <v>240</v>
      </c>
      <c r="K1759" s="27" t="s">
        <v>348</v>
      </c>
      <c r="L1759" s="27" t="s">
        <v>349</v>
      </c>
      <c r="M1759" s="28"/>
      <c r="N1759" s="28"/>
      <c r="O1759" s="28"/>
    </row>
    <row r="1760" spans="1:15">
      <c r="A1760" t="s">
        <v>404</v>
      </c>
      <c r="B1760" s="26" t="s">
        <v>407</v>
      </c>
      <c r="C1760" s="26" t="s">
        <v>78</v>
      </c>
      <c r="D1760" s="26" t="s">
        <v>79</v>
      </c>
      <c r="E1760" s="27" t="s">
        <v>80</v>
      </c>
      <c r="F1760" s="27" t="s">
        <v>81</v>
      </c>
      <c r="G1760" s="27">
        <v>31</v>
      </c>
      <c r="H1760" s="27" t="s">
        <v>161</v>
      </c>
      <c r="I1760" s="27" t="s">
        <v>304</v>
      </c>
      <c r="J1760" s="27" t="s">
        <v>305</v>
      </c>
      <c r="K1760" s="27" t="s">
        <v>348</v>
      </c>
      <c r="L1760" s="27" t="s">
        <v>349</v>
      </c>
      <c r="M1760" s="28"/>
      <c r="N1760" s="28"/>
      <c r="O1760" s="28"/>
    </row>
    <row r="1761" spans="1:15">
      <c r="A1761" t="s">
        <v>404</v>
      </c>
      <c r="B1761" s="26" t="s">
        <v>407</v>
      </c>
      <c r="C1761" s="26" t="s">
        <v>78</v>
      </c>
      <c r="D1761" s="26" t="s">
        <v>79</v>
      </c>
      <c r="E1761" s="27" t="s">
        <v>80</v>
      </c>
      <c r="F1761" s="27" t="s">
        <v>81</v>
      </c>
      <c r="G1761" s="27" t="s">
        <v>160</v>
      </c>
      <c r="H1761" s="27" t="s">
        <v>161</v>
      </c>
      <c r="I1761" s="27" t="s">
        <v>193</v>
      </c>
      <c r="J1761" s="27" t="s">
        <v>194</v>
      </c>
      <c r="K1761" s="27" t="s">
        <v>348</v>
      </c>
      <c r="L1761" s="27" t="s">
        <v>349</v>
      </c>
      <c r="M1761" s="28"/>
      <c r="N1761" s="28"/>
      <c r="O1761" s="28"/>
    </row>
    <row r="1762" spans="1:15">
      <c r="A1762" t="s">
        <v>404</v>
      </c>
      <c r="B1762" s="26" t="s">
        <v>407</v>
      </c>
      <c r="C1762" s="26" t="s">
        <v>78</v>
      </c>
      <c r="D1762" s="26" t="s">
        <v>79</v>
      </c>
      <c r="E1762" s="27" t="s">
        <v>80</v>
      </c>
      <c r="F1762" s="27" t="s">
        <v>81</v>
      </c>
      <c r="G1762" s="27" t="s">
        <v>160</v>
      </c>
      <c r="H1762" s="27" t="s">
        <v>161</v>
      </c>
      <c r="I1762" s="27" t="s">
        <v>195</v>
      </c>
      <c r="J1762" s="27" t="s">
        <v>196</v>
      </c>
      <c r="K1762" s="27" t="s">
        <v>348</v>
      </c>
      <c r="L1762" s="27" t="s">
        <v>349</v>
      </c>
      <c r="M1762" s="28"/>
      <c r="N1762" s="28"/>
      <c r="O1762" s="28"/>
    </row>
    <row r="1763" spans="1:15">
      <c r="A1763" t="s">
        <v>404</v>
      </c>
      <c r="B1763" s="26" t="s">
        <v>407</v>
      </c>
      <c r="C1763" s="26" t="s">
        <v>78</v>
      </c>
      <c r="D1763" s="26" t="s">
        <v>79</v>
      </c>
      <c r="E1763" s="27" t="s">
        <v>80</v>
      </c>
      <c r="F1763" s="27" t="s">
        <v>81</v>
      </c>
      <c r="G1763" s="27" t="s">
        <v>170</v>
      </c>
      <c r="H1763" s="27" t="s">
        <v>171</v>
      </c>
      <c r="I1763" s="27" t="s">
        <v>84</v>
      </c>
      <c r="J1763" s="27" t="s">
        <v>85</v>
      </c>
      <c r="K1763" s="27" t="s">
        <v>348</v>
      </c>
      <c r="L1763" s="27" t="s">
        <v>349</v>
      </c>
      <c r="M1763" s="28"/>
      <c r="N1763" s="28"/>
      <c r="O1763" s="28"/>
    </row>
    <row r="1764" spans="1:15">
      <c r="A1764" t="s">
        <v>404</v>
      </c>
      <c r="B1764" s="26" t="s">
        <v>407</v>
      </c>
      <c r="C1764" s="26" t="s">
        <v>78</v>
      </c>
      <c r="D1764" s="26" t="s">
        <v>79</v>
      </c>
      <c r="E1764" s="27" t="s">
        <v>80</v>
      </c>
      <c r="F1764" s="27" t="s">
        <v>81</v>
      </c>
      <c r="G1764" s="27" t="s">
        <v>170</v>
      </c>
      <c r="H1764" s="27" t="s">
        <v>171</v>
      </c>
      <c r="I1764" s="27" t="s">
        <v>271</v>
      </c>
      <c r="J1764" s="27" t="s">
        <v>272</v>
      </c>
      <c r="K1764" s="27" t="s">
        <v>348</v>
      </c>
      <c r="L1764" s="27" t="s">
        <v>349</v>
      </c>
      <c r="M1764" s="28"/>
      <c r="N1764" s="28"/>
      <c r="O1764" s="28"/>
    </row>
    <row r="1765" spans="1:15">
      <c r="A1765" t="s">
        <v>404</v>
      </c>
      <c r="B1765" s="26" t="s">
        <v>407</v>
      </c>
      <c r="C1765" s="26" t="s">
        <v>78</v>
      </c>
      <c r="D1765" s="26" t="s">
        <v>79</v>
      </c>
      <c r="E1765" s="27" t="s">
        <v>80</v>
      </c>
      <c r="F1765" s="27" t="s">
        <v>81</v>
      </c>
      <c r="G1765" s="27" t="s">
        <v>170</v>
      </c>
      <c r="H1765" s="27" t="s">
        <v>171</v>
      </c>
      <c r="I1765" s="27" t="s">
        <v>231</v>
      </c>
      <c r="J1765" s="27" t="s">
        <v>232</v>
      </c>
      <c r="K1765" s="27" t="s">
        <v>348</v>
      </c>
      <c r="L1765" s="27" t="s">
        <v>349</v>
      </c>
      <c r="M1765" s="28"/>
      <c r="N1765" s="28"/>
      <c r="O1765" s="28"/>
    </row>
    <row r="1766" spans="1:15">
      <c r="A1766" t="s">
        <v>404</v>
      </c>
      <c r="B1766" s="26" t="s">
        <v>407</v>
      </c>
      <c r="C1766" s="26" t="s">
        <v>78</v>
      </c>
      <c r="D1766" s="26" t="s">
        <v>79</v>
      </c>
      <c r="E1766" s="27" t="s">
        <v>80</v>
      </c>
      <c r="F1766" s="27" t="s">
        <v>81</v>
      </c>
      <c r="G1766" s="27" t="s">
        <v>170</v>
      </c>
      <c r="H1766" s="27" t="s">
        <v>171</v>
      </c>
      <c r="I1766" s="27" t="s">
        <v>88</v>
      </c>
      <c r="J1766" s="27" t="s">
        <v>89</v>
      </c>
      <c r="K1766" s="27" t="s">
        <v>348</v>
      </c>
      <c r="L1766" s="27" t="s">
        <v>349</v>
      </c>
      <c r="M1766" s="28"/>
      <c r="N1766" s="28"/>
      <c r="O1766" s="28"/>
    </row>
    <row r="1767" spans="1:15">
      <c r="A1767" t="s">
        <v>404</v>
      </c>
      <c r="B1767" s="26" t="s">
        <v>407</v>
      </c>
      <c r="C1767" s="26" t="s">
        <v>78</v>
      </c>
      <c r="D1767" s="26" t="s">
        <v>79</v>
      </c>
      <c r="E1767" s="27" t="s">
        <v>80</v>
      </c>
      <c r="F1767" s="27" t="s">
        <v>81</v>
      </c>
      <c r="G1767" s="27" t="s">
        <v>170</v>
      </c>
      <c r="H1767" s="27" t="s">
        <v>171</v>
      </c>
      <c r="I1767" s="27" t="s">
        <v>124</v>
      </c>
      <c r="J1767" s="27" t="s">
        <v>125</v>
      </c>
      <c r="K1767" s="27" t="s">
        <v>348</v>
      </c>
      <c r="L1767" s="27" t="s">
        <v>349</v>
      </c>
      <c r="M1767" s="28"/>
      <c r="N1767" s="28"/>
      <c r="O1767" s="28"/>
    </row>
    <row r="1768" spans="1:15">
      <c r="A1768" t="s">
        <v>404</v>
      </c>
      <c r="B1768" s="26" t="s">
        <v>407</v>
      </c>
      <c r="C1768" s="26" t="s">
        <v>78</v>
      </c>
      <c r="D1768" s="26" t="s">
        <v>79</v>
      </c>
      <c r="E1768" s="27" t="s">
        <v>80</v>
      </c>
      <c r="F1768" s="27" t="s">
        <v>81</v>
      </c>
      <c r="G1768" s="27" t="s">
        <v>170</v>
      </c>
      <c r="H1768" s="27" t="s">
        <v>171</v>
      </c>
      <c r="I1768" s="27" t="s">
        <v>90</v>
      </c>
      <c r="J1768" s="27" t="s">
        <v>91</v>
      </c>
      <c r="K1768" s="27" t="s">
        <v>348</v>
      </c>
      <c r="L1768" s="27" t="s">
        <v>349</v>
      </c>
      <c r="M1768" s="28"/>
      <c r="N1768" s="28"/>
      <c r="O1768" s="28"/>
    </row>
    <row r="1769" spans="1:15">
      <c r="A1769" t="s">
        <v>404</v>
      </c>
      <c r="B1769" s="26" t="s">
        <v>407</v>
      </c>
      <c r="C1769" s="26" t="s">
        <v>78</v>
      </c>
      <c r="D1769" s="26" t="s">
        <v>79</v>
      </c>
      <c r="E1769" s="27" t="s">
        <v>80</v>
      </c>
      <c r="F1769" s="27" t="s">
        <v>81</v>
      </c>
      <c r="G1769" s="27" t="s">
        <v>170</v>
      </c>
      <c r="H1769" s="27" t="s">
        <v>171</v>
      </c>
      <c r="I1769" s="27" t="s">
        <v>92</v>
      </c>
      <c r="J1769" s="27" t="s">
        <v>93</v>
      </c>
      <c r="K1769" s="27" t="s">
        <v>348</v>
      </c>
      <c r="L1769" s="27" t="s">
        <v>349</v>
      </c>
      <c r="M1769" s="28"/>
      <c r="N1769" s="28"/>
      <c r="O1769" s="28"/>
    </row>
    <row r="1770" spans="1:15">
      <c r="A1770" t="s">
        <v>404</v>
      </c>
      <c r="B1770" s="26" t="s">
        <v>407</v>
      </c>
      <c r="C1770" s="26" t="s">
        <v>78</v>
      </c>
      <c r="D1770" s="26" t="s">
        <v>79</v>
      </c>
      <c r="E1770" s="27" t="s">
        <v>80</v>
      </c>
      <c r="F1770" s="27" t="s">
        <v>81</v>
      </c>
      <c r="G1770" s="27" t="s">
        <v>170</v>
      </c>
      <c r="H1770" s="27" t="s">
        <v>171</v>
      </c>
      <c r="I1770" s="27" t="s">
        <v>134</v>
      </c>
      <c r="J1770" s="27" t="s">
        <v>135</v>
      </c>
      <c r="K1770" s="27" t="s">
        <v>348</v>
      </c>
      <c r="L1770" s="27" t="s">
        <v>349</v>
      </c>
      <c r="M1770" s="28"/>
      <c r="N1770" s="28"/>
      <c r="O1770" s="28"/>
    </row>
    <row r="1771" spans="1:15">
      <c r="A1771" t="s">
        <v>404</v>
      </c>
      <c r="B1771" s="26" t="s">
        <v>407</v>
      </c>
      <c r="C1771" s="26" t="s">
        <v>78</v>
      </c>
      <c r="D1771" s="26" t="s">
        <v>79</v>
      </c>
      <c r="E1771" s="27" t="s">
        <v>80</v>
      </c>
      <c r="F1771" s="27" t="s">
        <v>81</v>
      </c>
      <c r="G1771" s="27" t="s">
        <v>170</v>
      </c>
      <c r="H1771" s="27" t="s">
        <v>171</v>
      </c>
      <c r="I1771" s="27" t="s">
        <v>94</v>
      </c>
      <c r="J1771" s="27" t="s">
        <v>95</v>
      </c>
      <c r="K1771" s="27" t="s">
        <v>348</v>
      </c>
      <c r="L1771" s="27" t="s">
        <v>349</v>
      </c>
      <c r="M1771" s="28"/>
      <c r="N1771" s="28"/>
      <c r="O1771" s="28"/>
    </row>
    <row r="1772" spans="1:15">
      <c r="A1772" t="s">
        <v>404</v>
      </c>
      <c r="B1772" s="26" t="s">
        <v>407</v>
      </c>
      <c r="C1772" s="26" t="s">
        <v>78</v>
      </c>
      <c r="D1772" s="26" t="s">
        <v>79</v>
      </c>
      <c r="E1772" s="27" t="s">
        <v>80</v>
      </c>
      <c r="F1772" s="27" t="s">
        <v>81</v>
      </c>
      <c r="G1772" s="27" t="s">
        <v>170</v>
      </c>
      <c r="H1772" s="27" t="s">
        <v>171</v>
      </c>
      <c r="I1772" s="27" t="s">
        <v>172</v>
      </c>
      <c r="J1772" s="27" t="s">
        <v>173</v>
      </c>
      <c r="K1772" s="27" t="s">
        <v>348</v>
      </c>
      <c r="L1772" s="27" t="s">
        <v>349</v>
      </c>
      <c r="M1772" s="28"/>
      <c r="N1772" s="28"/>
      <c r="O1772" s="28"/>
    </row>
    <row r="1773" spans="1:15">
      <c r="A1773" t="s">
        <v>404</v>
      </c>
      <c r="B1773" s="26" t="s">
        <v>407</v>
      </c>
      <c r="C1773" s="26" t="s">
        <v>78</v>
      </c>
      <c r="D1773" s="26" t="s">
        <v>79</v>
      </c>
      <c r="E1773" s="27" t="s">
        <v>80</v>
      </c>
      <c r="F1773" s="27" t="s">
        <v>81</v>
      </c>
      <c r="G1773" s="27" t="s">
        <v>170</v>
      </c>
      <c r="H1773" s="27" t="s">
        <v>171</v>
      </c>
      <c r="I1773" s="27" t="s">
        <v>233</v>
      </c>
      <c r="J1773" s="27" t="s">
        <v>234</v>
      </c>
      <c r="K1773" s="27" t="s">
        <v>348</v>
      </c>
      <c r="L1773" s="27" t="s">
        <v>349</v>
      </c>
      <c r="M1773" s="28"/>
      <c r="N1773" s="28"/>
      <c r="O1773" s="28"/>
    </row>
    <row r="1774" spans="1:15">
      <c r="A1774" t="s">
        <v>404</v>
      </c>
      <c r="B1774" s="26" t="s">
        <v>407</v>
      </c>
      <c r="C1774" s="26" t="s">
        <v>78</v>
      </c>
      <c r="D1774" s="26" t="s">
        <v>79</v>
      </c>
      <c r="E1774" s="27" t="s">
        <v>80</v>
      </c>
      <c r="F1774" s="27" t="s">
        <v>81</v>
      </c>
      <c r="G1774" s="27" t="s">
        <v>170</v>
      </c>
      <c r="H1774" s="27" t="s">
        <v>171</v>
      </c>
      <c r="I1774" s="27" t="s">
        <v>136</v>
      </c>
      <c r="J1774" s="27" t="s">
        <v>137</v>
      </c>
      <c r="K1774" s="27" t="s">
        <v>348</v>
      </c>
      <c r="L1774" s="27" t="s">
        <v>349</v>
      </c>
      <c r="M1774" s="28"/>
      <c r="N1774" s="28"/>
      <c r="O1774" s="28"/>
    </row>
    <row r="1775" spans="1:15">
      <c r="A1775" t="s">
        <v>404</v>
      </c>
      <c r="B1775" s="26" t="s">
        <v>407</v>
      </c>
      <c r="C1775" s="26" t="s">
        <v>78</v>
      </c>
      <c r="D1775" s="26" t="s">
        <v>79</v>
      </c>
      <c r="E1775" s="27" t="s">
        <v>80</v>
      </c>
      <c r="F1775" s="27" t="s">
        <v>81</v>
      </c>
      <c r="G1775" s="27" t="s">
        <v>170</v>
      </c>
      <c r="H1775" s="27" t="s">
        <v>171</v>
      </c>
      <c r="I1775" s="27" t="s">
        <v>178</v>
      </c>
      <c r="J1775" s="27" t="s">
        <v>179</v>
      </c>
      <c r="K1775" s="27" t="s">
        <v>348</v>
      </c>
      <c r="L1775" s="27" t="s">
        <v>349</v>
      </c>
      <c r="M1775" s="28"/>
      <c r="N1775" s="28"/>
      <c r="O1775" s="28"/>
    </row>
    <row r="1776" spans="1:15">
      <c r="A1776" t="s">
        <v>404</v>
      </c>
      <c r="B1776" s="26" t="s">
        <v>407</v>
      </c>
      <c r="C1776" s="26" t="s">
        <v>78</v>
      </c>
      <c r="D1776" s="26" t="s">
        <v>79</v>
      </c>
      <c r="E1776" s="27" t="s">
        <v>80</v>
      </c>
      <c r="F1776" s="27" t="s">
        <v>81</v>
      </c>
      <c r="G1776" s="27" t="s">
        <v>170</v>
      </c>
      <c r="H1776" s="27" t="s">
        <v>171</v>
      </c>
      <c r="I1776" s="27" t="s">
        <v>154</v>
      </c>
      <c r="J1776" s="27" t="s">
        <v>155</v>
      </c>
      <c r="K1776" s="27" t="s">
        <v>348</v>
      </c>
      <c r="L1776" s="27" t="s">
        <v>349</v>
      </c>
      <c r="M1776" s="28"/>
      <c r="N1776" s="28"/>
      <c r="O1776" s="28"/>
    </row>
    <row r="1777" spans="1:15">
      <c r="A1777" t="s">
        <v>404</v>
      </c>
      <c r="B1777" s="26" t="s">
        <v>407</v>
      </c>
      <c r="C1777" s="26" t="s">
        <v>78</v>
      </c>
      <c r="D1777" s="26" t="s">
        <v>79</v>
      </c>
      <c r="E1777" s="27" t="s">
        <v>80</v>
      </c>
      <c r="F1777" s="27" t="s">
        <v>81</v>
      </c>
      <c r="G1777" s="27" t="s">
        <v>170</v>
      </c>
      <c r="H1777" s="27" t="s">
        <v>171</v>
      </c>
      <c r="I1777" s="27" t="s">
        <v>164</v>
      </c>
      <c r="J1777" s="27" t="s">
        <v>165</v>
      </c>
      <c r="K1777" s="27" t="s">
        <v>348</v>
      </c>
      <c r="L1777" s="27" t="s">
        <v>349</v>
      </c>
      <c r="M1777" s="28"/>
      <c r="N1777" s="28"/>
      <c r="O1777" s="28"/>
    </row>
    <row r="1778" spans="1:15">
      <c r="A1778" t="s">
        <v>404</v>
      </c>
      <c r="B1778" s="26" t="s">
        <v>407</v>
      </c>
      <c r="C1778" s="26" t="s">
        <v>78</v>
      </c>
      <c r="D1778" s="26" t="s">
        <v>79</v>
      </c>
      <c r="E1778" s="27" t="s">
        <v>80</v>
      </c>
      <c r="F1778" s="27" t="s">
        <v>81</v>
      </c>
      <c r="G1778" s="27" t="s">
        <v>170</v>
      </c>
      <c r="H1778" s="27" t="s">
        <v>171</v>
      </c>
      <c r="I1778" s="27" t="s">
        <v>180</v>
      </c>
      <c r="J1778" s="27" t="s">
        <v>181</v>
      </c>
      <c r="K1778" s="27" t="s">
        <v>348</v>
      </c>
      <c r="L1778" s="27" t="s">
        <v>349</v>
      </c>
      <c r="M1778" s="28"/>
      <c r="N1778" s="28"/>
      <c r="O1778" s="28"/>
    </row>
    <row r="1779" spans="1:15">
      <c r="A1779" t="s">
        <v>404</v>
      </c>
      <c r="B1779" s="26" t="s">
        <v>407</v>
      </c>
      <c r="C1779" s="26" t="s">
        <v>78</v>
      </c>
      <c r="D1779" s="26" t="s">
        <v>79</v>
      </c>
      <c r="E1779" s="27" t="s">
        <v>80</v>
      </c>
      <c r="F1779" s="27" t="s">
        <v>81</v>
      </c>
      <c r="G1779" s="27" t="s">
        <v>170</v>
      </c>
      <c r="H1779" s="27" t="s">
        <v>171</v>
      </c>
      <c r="I1779" s="27" t="s">
        <v>215</v>
      </c>
      <c r="J1779" s="27" t="s">
        <v>216</v>
      </c>
      <c r="K1779" s="27" t="s">
        <v>348</v>
      </c>
      <c r="L1779" s="27" t="s">
        <v>349</v>
      </c>
      <c r="M1779" s="28"/>
      <c r="N1779" s="28"/>
      <c r="O1779" s="28"/>
    </row>
    <row r="1780" spans="1:15">
      <c r="A1780" t="s">
        <v>404</v>
      </c>
      <c r="B1780" s="26" t="s">
        <v>407</v>
      </c>
      <c r="C1780" s="26" t="s">
        <v>78</v>
      </c>
      <c r="D1780" s="26" t="s">
        <v>79</v>
      </c>
      <c r="E1780" s="27" t="s">
        <v>80</v>
      </c>
      <c r="F1780" s="27" t="s">
        <v>81</v>
      </c>
      <c r="G1780" s="27" t="s">
        <v>170</v>
      </c>
      <c r="H1780" s="27" t="s">
        <v>171</v>
      </c>
      <c r="I1780" s="27" t="s">
        <v>182</v>
      </c>
      <c r="J1780" s="27" t="s">
        <v>183</v>
      </c>
      <c r="K1780" s="27" t="s">
        <v>348</v>
      </c>
      <c r="L1780" s="27" t="s">
        <v>349</v>
      </c>
      <c r="M1780" s="28"/>
      <c r="N1780" s="28"/>
      <c r="O1780" s="28"/>
    </row>
    <row r="1781" spans="1:15">
      <c r="A1781" t="s">
        <v>404</v>
      </c>
      <c r="B1781" s="26" t="s">
        <v>407</v>
      </c>
      <c r="C1781" s="26" t="s">
        <v>78</v>
      </c>
      <c r="D1781" s="26" t="s">
        <v>79</v>
      </c>
      <c r="E1781" s="27" t="s">
        <v>80</v>
      </c>
      <c r="F1781" s="27" t="s">
        <v>81</v>
      </c>
      <c r="G1781" s="27" t="s">
        <v>170</v>
      </c>
      <c r="H1781" s="27" t="s">
        <v>171</v>
      </c>
      <c r="I1781" s="27" t="s">
        <v>156</v>
      </c>
      <c r="J1781" s="27" t="s">
        <v>157</v>
      </c>
      <c r="K1781" s="27" t="s">
        <v>348</v>
      </c>
      <c r="L1781" s="27" t="s">
        <v>349</v>
      </c>
      <c r="M1781" s="28"/>
      <c r="N1781" s="28"/>
      <c r="O1781" s="28"/>
    </row>
    <row r="1782" spans="1:15">
      <c r="A1782" t="s">
        <v>404</v>
      </c>
      <c r="B1782" s="26" t="s">
        <v>407</v>
      </c>
      <c r="C1782" s="26" t="s">
        <v>78</v>
      </c>
      <c r="D1782" s="26" t="s">
        <v>79</v>
      </c>
      <c r="E1782" s="27" t="s">
        <v>80</v>
      </c>
      <c r="F1782" s="27" t="s">
        <v>81</v>
      </c>
      <c r="G1782" s="27" t="s">
        <v>170</v>
      </c>
      <c r="H1782" s="27" t="s">
        <v>171</v>
      </c>
      <c r="I1782" s="27" t="s">
        <v>132</v>
      </c>
      <c r="J1782" s="27" t="s">
        <v>133</v>
      </c>
      <c r="K1782" s="27" t="s">
        <v>348</v>
      </c>
      <c r="L1782" s="27" t="s">
        <v>349</v>
      </c>
      <c r="M1782" s="28"/>
      <c r="N1782" s="28"/>
      <c r="O1782" s="28"/>
    </row>
    <row r="1783" spans="1:15">
      <c r="A1783" t="s">
        <v>404</v>
      </c>
      <c r="B1783" s="26" t="s">
        <v>407</v>
      </c>
      <c r="C1783" s="26" t="s">
        <v>78</v>
      </c>
      <c r="D1783" s="26" t="s">
        <v>79</v>
      </c>
      <c r="E1783" s="27" t="s">
        <v>80</v>
      </c>
      <c r="F1783" s="27" t="s">
        <v>81</v>
      </c>
      <c r="G1783" s="27" t="s">
        <v>170</v>
      </c>
      <c r="H1783" s="27" t="s">
        <v>171</v>
      </c>
      <c r="I1783" s="27" t="s">
        <v>158</v>
      </c>
      <c r="J1783" s="27" t="s">
        <v>159</v>
      </c>
      <c r="K1783" s="27" t="s">
        <v>348</v>
      </c>
      <c r="L1783" s="27" t="s">
        <v>349</v>
      </c>
      <c r="M1783" s="28"/>
      <c r="N1783" s="28"/>
      <c r="O1783" s="28"/>
    </row>
    <row r="1784" spans="1:15">
      <c r="A1784" t="s">
        <v>404</v>
      </c>
      <c r="B1784" s="26" t="s">
        <v>407</v>
      </c>
      <c r="C1784" s="26" t="s">
        <v>78</v>
      </c>
      <c r="D1784" s="26" t="s">
        <v>79</v>
      </c>
      <c r="E1784" s="27" t="s">
        <v>80</v>
      </c>
      <c r="F1784" s="27" t="s">
        <v>81</v>
      </c>
      <c r="G1784" s="27" t="s">
        <v>170</v>
      </c>
      <c r="H1784" s="27" t="s">
        <v>171</v>
      </c>
      <c r="I1784" s="27" t="s">
        <v>199</v>
      </c>
      <c r="J1784" s="27" t="s">
        <v>200</v>
      </c>
      <c r="K1784" s="27" t="s">
        <v>348</v>
      </c>
      <c r="L1784" s="27" t="s">
        <v>349</v>
      </c>
      <c r="M1784" s="28"/>
      <c r="N1784" s="28"/>
      <c r="O1784" s="28"/>
    </row>
    <row r="1785" spans="1:15">
      <c r="A1785" t="s">
        <v>404</v>
      </c>
      <c r="B1785" s="26" t="s">
        <v>407</v>
      </c>
      <c r="C1785" s="26" t="s">
        <v>78</v>
      </c>
      <c r="D1785" s="26" t="s">
        <v>79</v>
      </c>
      <c r="E1785" s="27" t="s">
        <v>80</v>
      </c>
      <c r="F1785" s="27" t="s">
        <v>81</v>
      </c>
      <c r="G1785" s="27" t="s">
        <v>170</v>
      </c>
      <c r="H1785" s="27" t="s">
        <v>171</v>
      </c>
      <c r="I1785" s="27" t="s">
        <v>96</v>
      </c>
      <c r="J1785" s="27" t="s">
        <v>97</v>
      </c>
      <c r="K1785" s="27" t="s">
        <v>348</v>
      </c>
      <c r="L1785" s="27" t="s">
        <v>349</v>
      </c>
      <c r="M1785" s="28"/>
      <c r="N1785" s="28"/>
      <c r="O1785" s="28"/>
    </row>
    <row r="1786" spans="1:15">
      <c r="A1786" t="s">
        <v>404</v>
      </c>
      <c r="B1786" s="26" t="s">
        <v>407</v>
      </c>
      <c r="C1786" s="26" t="s">
        <v>78</v>
      </c>
      <c r="D1786" s="26" t="s">
        <v>79</v>
      </c>
      <c r="E1786" s="27" t="s">
        <v>80</v>
      </c>
      <c r="F1786" s="27" t="s">
        <v>81</v>
      </c>
      <c r="G1786" s="27" t="s">
        <v>170</v>
      </c>
      <c r="H1786" s="27" t="s">
        <v>171</v>
      </c>
      <c r="I1786" s="27" t="s">
        <v>116</v>
      </c>
      <c r="J1786" s="27" t="s">
        <v>117</v>
      </c>
      <c r="K1786" s="27" t="s">
        <v>348</v>
      </c>
      <c r="L1786" s="27" t="s">
        <v>349</v>
      </c>
      <c r="M1786" s="28"/>
      <c r="N1786" s="28"/>
      <c r="O1786" s="28"/>
    </row>
    <row r="1787" spans="1:15">
      <c r="A1787" t="s">
        <v>404</v>
      </c>
      <c r="B1787" s="26" t="s">
        <v>407</v>
      </c>
      <c r="C1787" s="26" t="s">
        <v>78</v>
      </c>
      <c r="D1787" s="26" t="s">
        <v>79</v>
      </c>
      <c r="E1787" s="27" t="s">
        <v>80</v>
      </c>
      <c r="F1787" s="27" t="s">
        <v>81</v>
      </c>
      <c r="G1787" s="27" t="s">
        <v>170</v>
      </c>
      <c r="H1787" s="27" t="s">
        <v>171</v>
      </c>
      <c r="I1787" s="27" t="s">
        <v>184</v>
      </c>
      <c r="J1787" s="27" t="s">
        <v>185</v>
      </c>
      <c r="K1787" s="27" t="s">
        <v>348</v>
      </c>
      <c r="L1787" s="27" t="s">
        <v>349</v>
      </c>
      <c r="M1787" s="28"/>
      <c r="N1787" s="28"/>
      <c r="O1787" s="28"/>
    </row>
    <row r="1788" spans="1:15">
      <c r="A1788" t="s">
        <v>404</v>
      </c>
      <c r="B1788" s="26" t="s">
        <v>407</v>
      </c>
      <c r="C1788" s="26" t="s">
        <v>78</v>
      </c>
      <c r="D1788" s="26" t="s">
        <v>79</v>
      </c>
      <c r="E1788" s="27" t="s">
        <v>80</v>
      </c>
      <c r="F1788" s="27" t="s">
        <v>81</v>
      </c>
      <c r="G1788" s="27" t="s">
        <v>170</v>
      </c>
      <c r="H1788" s="27" t="s">
        <v>171</v>
      </c>
      <c r="I1788" s="27" t="s">
        <v>144</v>
      </c>
      <c r="J1788" s="27" t="s">
        <v>145</v>
      </c>
      <c r="K1788" s="27" t="s">
        <v>348</v>
      </c>
      <c r="L1788" s="27" t="s">
        <v>349</v>
      </c>
      <c r="M1788" s="28"/>
      <c r="N1788" s="28"/>
      <c r="O1788" s="28"/>
    </row>
    <row r="1789" spans="1:15">
      <c r="A1789" t="s">
        <v>404</v>
      </c>
      <c r="B1789" s="26" t="s">
        <v>407</v>
      </c>
      <c r="C1789" s="26" t="s">
        <v>78</v>
      </c>
      <c r="D1789" s="26" t="s">
        <v>79</v>
      </c>
      <c r="E1789" s="27" t="s">
        <v>80</v>
      </c>
      <c r="F1789" s="27" t="s">
        <v>81</v>
      </c>
      <c r="G1789" s="27" t="s">
        <v>170</v>
      </c>
      <c r="H1789" s="27" t="s">
        <v>171</v>
      </c>
      <c r="I1789" s="27" t="s">
        <v>138</v>
      </c>
      <c r="J1789" s="27" t="s">
        <v>139</v>
      </c>
      <c r="K1789" s="27" t="s">
        <v>348</v>
      </c>
      <c r="L1789" s="27" t="s">
        <v>349</v>
      </c>
      <c r="M1789" s="28"/>
      <c r="N1789" s="28"/>
      <c r="O1789" s="28"/>
    </row>
    <row r="1790" spans="1:15">
      <c r="A1790" t="s">
        <v>404</v>
      </c>
      <c r="B1790" s="26" t="s">
        <v>407</v>
      </c>
      <c r="C1790" s="26" t="s">
        <v>78</v>
      </c>
      <c r="D1790" s="26" t="s">
        <v>79</v>
      </c>
      <c r="E1790" s="27" t="s">
        <v>80</v>
      </c>
      <c r="F1790" s="27" t="s">
        <v>81</v>
      </c>
      <c r="G1790" s="27" t="s">
        <v>170</v>
      </c>
      <c r="H1790" s="27" t="s">
        <v>171</v>
      </c>
      <c r="I1790" s="27" t="s">
        <v>140</v>
      </c>
      <c r="J1790" s="27" t="s">
        <v>141</v>
      </c>
      <c r="K1790" s="27" t="s">
        <v>348</v>
      </c>
      <c r="L1790" s="27" t="s">
        <v>349</v>
      </c>
      <c r="M1790" s="28"/>
      <c r="N1790" s="28"/>
      <c r="O1790" s="28"/>
    </row>
    <row r="1791" spans="1:15">
      <c r="A1791" t="s">
        <v>404</v>
      </c>
      <c r="B1791" s="26" t="s">
        <v>407</v>
      </c>
      <c r="C1791" s="26" t="s">
        <v>78</v>
      </c>
      <c r="D1791" s="26" t="s">
        <v>79</v>
      </c>
      <c r="E1791" s="27" t="s">
        <v>80</v>
      </c>
      <c r="F1791" s="27" t="s">
        <v>81</v>
      </c>
      <c r="G1791" s="27" t="s">
        <v>170</v>
      </c>
      <c r="H1791" s="27" t="s">
        <v>171</v>
      </c>
      <c r="I1791" s="27" t="s">
        <v>128</v>
      </c>
      <c r="J1791" s="27" t="s">
        <v>129</v>
      </c>
      <c r="K1791" s="27" t="s">
        <v>348</v>
      </c>
      <c r="L1791" s="27" t="s">
        <v>349</v>
      </c>
      <c r="M1791" s="28"/>
      <c r="N1791" s="28"/>
      <c r="O1791" s="28"/>
    </row>
    <row r="1792" spans="1:15">
      <c r="A1792" t="s">
        <v>404</v>
      </c>
      <c r="B1792" s="26" t="s">
        <v>407</v>
      </c>
      <c r="C1792" s="26" t="s">
        <v>78</v>
      </c>
      <c r="D1792" s="26" t="s">
        <v>79</v>
      </c>
      <c r="E1792" s="27" t="s">
        <v>80</v>
      </c>
      <c r="F1792" s="27" t="s">
        <v>81</v>
      </c>
      <c r="G1792" s="27" t="s">
        <v>170</v>
      </c>
      <c r="H1792" s="27" t="s">
        <v>171</v>
      </c>
      <c r="I1792" s="27" t="s">
        <v>146</v>
      </c>
      <c r="J1792" s="27" t="s">
        <v>147</v>
      </c>
      <c r="K1792" s="27" t="s">
        <v>348</v>
      </c>
      <c r="L1792" s="27" t="s">
        <v>349</v>
      </c>
      <c r="M1792" s="28"/>
      <c r="N1792" s="28"/>
      <c r="O1792" s="28"/>
    </row>
    <row r="1793" spans="1:15">
      <c r="A1793" t="s">
        <v>404</v>
      </c>
      <c r="B1793" s="26" t="s">
        <v>407</v>
      </c>
      <c r="C1793" s="26" t="s">
        <v>78</v>
      </c>
      <c r="D1793" s="26" t="s">
        <v>79</v>
      </c>
      <c r="E1793" s="27" t="s">
        <v>80</v>
      </c>
      <c r="F1793" s="27" t="s">
        <v>81</v>
      </c>
      <c r="G1793" s="27" t="s">
        <v>170</v>
      </c>
      <c r="H1793" s="27" t="s">
        <v>171</v>
      </c>
      <c r="I1793" s="27" t="s">
        <v>148</v>
      </c>
      <c r="J1793" s="27" t="s">
        <v>149</v>
      </c>
      <c r="K1793" s="27" t="s">
        <v>348</v>
      </c>
      <c r="L1793" s="27" t="s">
        <v>349</v>
      </c>
      <c r="M1793" s="28"/>
      <c r="N1793" s="28"/>
      <c r="O1793" s="28"/>
    </row>
    <row r="1794" spans="1:15">
      <c r="A1794" t="s">
        <v>404</v>
      </c>
      <c r="B1794" s="26" t="s">
        <v>407</v>
      </c>
      <c r="C1794" s="26" t="s">
        <v>78</v>
      </c>
      <c r="D1794" s="26" t="s">
        <v>79</v>
      </c>
      <c r="E1794" s="27" t="s">
        <v>80</v>
      </c>
      <c r="F1794" s="27" t="s">
        <v>81</v>
      </c>
      <c r="G1794" s="27" t="s">
        <v>170</v>
      </c>
      <c r="H1794" s="27" t="s">
        <v>171</v>
      </c>
      <c r="I1794" s="27" t="s">
        <v>98</v>
      </c>
      <c r="J1794" s="27" t="s">
        <v>99</v>
      </c>
      <c r="K1794" s="27" t="s">
        <v>348</v>
      </c>
      <c r="L1794" s="27" t="s">
        <v>349</v>
      </c>
      <c r="M1794" s="28"/>
      <c r="N1794" s="28"/>
      <c r="O1794" s="28"/>
    </row>
    <row r="1795" spans="1:15">
      <c r="A1795" t="s">
        <v>404</v>
      </c>
      <c r="B1795" s="26" t="s">
        <v>407</v>
      </c>
      <c r="C1795" s="26" t="s">
        <v>78</v>
      </c>
      <c r="D1795" s="26" t="s">
        <v>79</v>
      </c>
      <c r="E1795" s="27" t="s">
        <v>80</v>
      </c>
      <c r="F1795" s="27" t="s">
        <v>81</v>
      </c>
      <c r="G1795" s="27" t="s">
        <v>170</v>
      </c>
      <c r="H1795" s="27" t="s">
        <v>171</v>
      </c>
      <c r="I1795" s="27" t="s">
        <v>104</v>
      </c>
      <c r="J1795" s="27" t="s">
        <v>105</v>
      </c>
      <c r="K1795" s="27" t="s">
        <v>348</v>
      </c>
      <c r="L1795" s="27" t="s">
        <v>349</v>
      </c>
      <c r="M1795" s="28"/>
      <c r="N1795" s="28"/>
      <c r="O1795" s="28"/>
    </row>
    <row r="1796" spans="1:15">
      <c r="A1796" t="s">
        <v>404</v>
      </c>
      <c r="B1796" s="26" t="s">
        <v>407</v>
      </c>
      <c r="C1796" s="26" t="s">
        <v>78</v>
      </c>
      <c r="D1796" s="26" t="s">
        <v>79</v>
      </c>
      <c r="E1796" s="27" t="s">
        <v>80</v>
      </c>
      <c r="F1796" s="27" t="s">
        <v>81</v>
      </c>
      <c r="G1796" s="27" t="s">
        <v>170</v>
      </c>
      <c r="H1796" s="27" t="s">
        <v>171</v>
      </c>
      <c r="I1796" s="27" t="s">
        <v>279</v>
      </c>
      <c r="J1796" s="27" t="s">
        <v>278</v>
      </c>
      <c r="K1796" s="27" t="s">
        <v>348</v>
      </c>
      <c r="L1796" s="27" t="s">
        <v>349</v>
      </c>
      <c r="M1796" s="28"/>
      <c r="N1796" s="28"/>
      <c r="O1796" s="28"/>
    </row>
    <row r="1797" spans="1:15">
      <c r="A1797" t="s">
        <v>404</v>
      </c>
      <c r="B1797" s="26" t="s">
        <v>407</v>
      </c>
      <c r="C1797" s="26" t="s">
        <v>78</v>
      </c>
      <c r="D1797" s="26" t="s">
        <v>79</v>
      </c>
      <c r="E1797" s="27" t="s">
        <v>80</v>
      </c>
      <c r="F1797" s="27" t="s">
        <v>81</v>
      </c>
      <c r="G1797" s="27" t="s">
        <v>170</v>
      </c>
      <c r="H1797" s="27" t="s">
        <v>171</v>
      </c>
      <c r="I1797" s="27" t="s">
        <v>142</v>
      </c>
      <c r="J1797" s="27" t="s">
        <v>143</v>
      </c>
      <c r="K1797" s="27" t="s">
        <v>348</v>
      </c>
      <c r="L1797" s="27" t="s">
        <v>349</v>
      </c>
      <c r="M1797" s="28"/>
      <c r="N1797" s="28"/>
      <c r="O1797" s="28"/>
    </row>
    <row r="1798" spans="1:15">
      <c r="A1798" t="s">
        <v>404</v>
      </c>
      <c r="B1798" s="26" t="s">
        <v>407</v>
      </c>
      <c r="C1798" s="26" t="s">
        <v>78</v>
      </c>
      <c r="D1798" s="26" t="s">
        <v>79</v>
      </c>
      <c r="E1798" s="27" t="s">
        <v>80</v>
      </c>
      <c r="F1798" s="27" t="s">
        <v>81</v>
      </c>
      <c r="G1798" s="27" t="s">
        <v>170</v>
      </c>
      <c r="H1798" s="27" t="s">
        <v>171</v>
      </c>
      <c r="I1798" s="27" t="s">
        <v>174</v>
      </c>
      <c r="J1798" s="27" t="s">
        <v>175</v>
      </c>
      <c r="K1798" s="27" t="s">
        <v>348</v>
      </c>
      <c r="L1798" s="27" t="s">
        <v>349</v>
      </c>
      <c r="M1798" s="28"/>
      <c r="N1798" s="28"/>
      <c r="O1798" s="28"/>
    </row>
    <row r="1799" spans="1:15">
      <c r="A1799" t="s">
        <v>404</v>
      </c>
      <c r="B1799" s="26" t="s">
        <v>407</v>
      </c>
      <c r="C1799" s="26" t="s">
        <v>78</v>
      </c>
      <c r="D1799" s="26" t="s">
        <v>79</v>
      </c>
      <c r="E1799" s="27" t="s">
        <v>80</v>
      </c>
      <c r="F1799" s="27" t="s">
        <v>81</v>
      </c>
      <c r="G1799" s="27" t="s">
        <v>170</v>
      </c>
      <c r="H1799" s="27" t="s">
        <v>171</v>
      </c>
      <c r="I1799" s="27" t="s">
        <v>253</v>
      </c>
      <c r="J1799" s="27" t="s">
        <v>254</v>
      </c>
      <c r="K1799" s="27" t="s">
        <v>348</v>
      </c>
      <c r="L1799" s="27" t="s">
        <v>349</v>
      </c>
      <c r="M1799" s="28"/>
      <c r="N1799" s="28"/>
      <c r="O1799" s="28"/>
    </row>
    <row r="1800" spans="1:15">
      <c r="A1800" t="s">
        <v>404</v>
      </c>
      <c r="B1800" s="26" t="s">
        <v>407</v>
      </c>
      <c r="C1800" s="26" t="s">
        <v>78</v>
      </c>
      <c r="D1800" s="26" t="s">
        <v>79</v>
      </c>
      <c r="E1800" s="27" t="s">
        <v>80</v>
      </c>
      <c r="F1800" s="27" t="s">
        <v>81</v>
      </c>
      <c r="G1800" s="27" t="s">
        <v>170</v>
      </c>
      <c r="H1800" s="27" t="s">
        <v>171</v>
      </c>
      <c r="I1800" s="27" t="s">
        <v>118</v>
      </c>
      <c r="J1800" s="27" t="s">
        <v>119</v>
      </c>
      <c r="K1800" s="27" t="s">
        <v>348</v>
      </c>
      <c r="L1800" s="27" t="s">
        <v>349</v>
      </c>
      <c r="M1800" s="28"/>
      <c r="N1800" s="28"/>
      <c r="O1800" s="28"/>
    </row>
    <row r="1801" spans="1:15">
      <c r="A1801" t="s">
        <v>404</v>
      </c>
      <c r="B1801" s="26" t="s">
        <v>407</v>
      </c>
      <c r="C1801" s="26" t="s">
        <v>78</v>
      </c>
      <c r="D1801" s="26" t="s">
        <v>79</v>
      </c>
      <c r="E1801" s="27" t="s">
        <v>80</v>
      </c>
      <c r="F1801" s="27" t="s">
        <v>81</v>
      </c>
      <c r="G1801" s="27" t="s">
        <v>170</v>
      </c>
      <c r="H1801" s="27" t="s">
        <v>171</v>
      </c>
      <c r="I1801" s="27" t="s">
        <v>114</v>
      </c>
      <c r="J1801" s="27" t="s">
        <v>115</v>
      </c>
      <c r="K1801" s="27" t="s">
        <v>348</v>
      </c>
      <c r="L1801" s="27" t="s">
        <v>349</v>
      </c>
      <c r="M1801" s="28"/>
      <c r="N1801" s="28"/>
      <c r="O1801" s="28"/>
    </row>
    <row r="1802" spans="1:15">
      <c r="A1802" t="s">
        <v>404</v>
      </c>
      <c r="B1802" s="26" t="s">
        <v>407</v>
      </c>
      <c r="C1802" s="26" t="s">
        <v>78</v>
      </c>
      <c r="D1802" s="26" t="s">
        <v>79</v>
      </c>
      <c r="E1802" s="27" t="s">
        <v>80</v>
      </c>
      <c r="F1802" s="27" t="s">
        <v>81</v>
      </c>
      <c r="G1802" s="27" t="s">
        <v>170</v>
      </c>
      <c r="H1802" s="27" t="s">
        <v>171</v>
      </c>
      <c r="I1802" s="27" t="s">
        <v>237</v>
      </c>
      <c r="J1802" s="27" t="s">
        <v>238</v>
      </c>
      <c r="K1802" s="27" t="s">
        <v>348</v>
      </c>
      <c r="L1802" s="27" t="s">
        <v>349</v>
      </c>
      <c r="M1802" s="28"/>
      <c r="N1802" s="28"/>
      <c r="O1802" s="28"/>
    </row>
    <row r="1803" spans="1:15">
      <c r="A1803" t="s">
        <v>404</v>
      </c>
      <c r="B1803" s="26" t="s">
        <v>407</v>
      </c>
      <c r="C1803" s="26" t="s">
        <v>78</v>
      </c>
      <c r="D1803" s="26" t="s">
        <v>79</v>
      </c>
      <c r="E1803" s="27" t="s">
        <v>80</v>
      </c>
      <c r="F1803" s="27" t="s">
        <v>81</v>
      </c>
      <c r="G1803" s="27" t="s">
        <v>170</v>
      </c>
      <c r="H1803" s="27" t="s">
        <v>171</v>
      </c>
      <c r="I1803" s="27" t="s">
        <v>108</v>
      </c>
      <c r="J1803" s="27" t="s">
        <v>109</v>
      </c>
      <c r="K1803" s="27" t="s">
        <v>348</v>
      </c>
      <c r="L1803" s="27" t="s">
        <v>349</v>
      </c>
      <c r="M1803" s="28"/>
      <c r="N1803" s="28"/>
      <c r="O1803" s="28"/>
    </row>
    <row r="1804" spans="1:15">
      <c r="A1804" t="s">
        <v>404</v>
      </c>
      <c r="B1804" s="26" t="s">
        <v>407</v>
      </c>
      <c r="C1804" s="26" t="s">
        <v>78</v>
      </c>
      <c r="D1804" s="26" t="s">
        <v>79</v>
      </c>
      <c r="E1804" s="27" t="s">
        <v>80</v>
      </c>
      <c r="F1804" s="27" t="s">
        <v>81</v>
      </c>
      <c r="G1804" s="27" t="s">
        <v>170</v>
      </c>
      <c r="H1804" s="27" t="s">
        <v>171</v>
      </c>
      <c r="I1804" s="27" t="s">
        <v>300</v>
      </c>
      <c r="J1804" s="27" t="s">
        <v>301</v>
      </c>
      <c r="K1804" s="27" t="s">
        <v>348</v>
      </c>
      <c r="L1804" s="27" t="s">
        <v>349</v>
      </c>
      <c r="M1804" s="28"/>
      <c r="N1804" s="28"/>
      <c r="O1804" s="28"/>
    </row>
    <row r="1805" spans="1:15">
      <c r="A1805" t="s">
        <v>404</v>
      </c>
      <c r="B1805" s="26" t="s">
        <v>407</v>
      </c>
      <c r="C1805" s="26" t="s">
        <v>78</v>
      </c>
      <c r="D1805" s="26" t="s">
        <v>79</v>
      </c>
      <c r="E1805" s="27" t="s">
        <v>80</v>
      </c>
      <c r="F1805" s="27" t="s">
        <v>81</v>
      </c>
      <c r="G1805" s="27" t="s">
        <v>170</v>
      </c>
      <c r="H1805" s="27" t="s">
        <v>171</v>
      </c>
      <c r="I1805" s="27" t="s">
        <v>168</v>
      </c>
      <c r="J1805" s="27" t="s">
        <v>169</v>
      </c>
      <c r="K1805" s="27" t="s">
        <v>348</v>
      </c>
      <c r="L1805" s="27" t="s">
        <v>349</v>
      </c>
      <c r="M1805" s="28"/>
      <c r="N1805" s="28"/>
      <c r="O1805" s="28"/>
    </row>
    <row r="1806" spans="1:15">
      <c r="A1806" t="s">
        <v>404</v>
      </c>
      <c r="B1806" s="26" t="s">
        <v>407</v>
      </c>
      <c r="C1806" s="26" t="s">
        <v>78</v>
      </c>
      <c r="D1806" s="26" t="s">
        <v>79</v>
      </c>
      <c r="E1806" s="27" t="s">
        <v>80</v>
      </c>
      <c r="F1806" s="27" t="s">
        <v>81</v>
      </c>
      <c r="G1806" s="27" t="s">
        <v>170</v>
      </c>
      <c r="H1806" s="27" t="s">
        <v>171</v>
      </c>
      <c r="I1806" s="27" t="s">
        <v>191</v>
      </c>
      <c r="J1806" s="27" t="s">
        <v>192</v>
      </c>
      <c r="K1806" s="27" t="s">
        <v>348</v>
      </c>
      <c r="L1806" s="27" t="s">
        <v>349</v>
      </c>
      <c r="M1806" s="28"/>
      <c r="N1806" s="28"/>
      <c r="O1806" s="28"/>
    </row>
    <row r="1807" spans="1:15">
      <c r="A1807" t="s">
        <v>404</v>
      </c>
      <c r="B1807" s="26" t="s">
        <v>407</v>
      </c>
      <c r="C1807" s="26" t="s">
        <v>78</v>
      </c>
      <c r="D1807" s="26" t="s">
        <v>79</v>
      </c>
      <c r="E1807" s="27" t="s">
        <v>80</v>
      </c>
      <c r="F1807" s="27" t="s">
        <v>81</v>
      </c>
      <c r="G1807" s="27" t="s">
        <v>170</v>
      </c>
      <c r="H1807" s="27" t="s">
        <v>171</v>
      </c>
      <c r="I1807" s="27" t="s">
        <v>217</v>
      </c>
      <c r="J1807" s="27" t="s">
        <v>218</v>
      </c>
      <c r="K1807" s="27" t="s">
        <v>348</v>
      </c>
      <c r="L1807" s="27" t="s">
        <v>349</v>
      </c>
      <c r="M1807" s="28"/>
      <c r="N1807" s="28"/>
      <c r="O1807" s="28"/>
    </row>
    <row r="1808" spans="1:15">
      <c r="A1808" t="s">
        <v>404</v>
      </c>
      <c r="B1808" s="26" t="s">
        <v>407</v>
      </c>
      <c r="C1808" s="26" t="s">
        <v>78</v>
      </c>
      <c r="D1808" s="26" t="s">
        <v>79</v>
      </c>
      <c r="E1808" s="27" t="s">
        <v>80</v>
      </c>
      <c r="F1808" s="27" t="s">
        <v>81</v>
      </c>
      <c r="G1808" s="27" t="s">
        <v>170</v>
      </c>
      <c r="H1808" s="27" t="s">
        <v>171</v>
      </c>
      <c r="I1808" s="27" t="s">
        <v>203</v>
      </c>
      <c r="J1808" s="27" t="s">
        <v>204</v>
      </c>
      <c r="K1808" s="27" t="s">
        <v>348</v>
      </c>
      <c r="L1808" s="27" t="s">
        <v>349</v>
      </c>
      <c r="M1808" s="28"/>
      <c r="N1808" s="28"/>
      <c r="O1808" s="28"/>
    </row>
    <row r="1809" spans="1:15">
      <c r="A1809" t="s">
        <v>404</v>
      </c>
      <c r="B1809" s="26" t="s">
        <v>407</v>
      </c>
      <c r="C1809" s="26" t="s">
        <v>78</v>
      </c>
      <c r="D1809" s="26" t="s">
        <v>79</v>
      </c>
      <c r="E1809" s="27" t="s">
        <v>80</v>
      </c>
      <c r="F1809" s="27" t="s">
        <v>81</v>
      </c>
      <c r="G1809" s="27" t="s">
        <v>170</v>
      </c>
      <c r="H1809" s="27" t="s">
        <v>171</v>
      </c>
      <c r="I1809" s="27" t="s">
        <v>211</v>
      </c>
      <c r="J1809" s="27" t="s">
        <v>212</v>
      </c>
      <c r="K1809" s="27" t="s">
        <v>348</v>
      </c>
      <c r="L1809" s="27" t="s">
        <v>349</v>
      </c>
      <c r="M1809" s="28"/>
      <c r="N1809" s="28"/>
      <c r="O1809" s="28"/>
    </row>
    <row r="1810" spans="1:15">
      <c r="A1810" t="s">
        <v>404</v>
      </c>
      <c r="B1810" s="26" t="s">
        <v>407</v>
      </c>
      <c r="C1810" s="26" t="s">
        <v>78</v>
      </c>
      <c r="D1810" s="26" t="s">
        <v>79</v>
      </c>
      <c r="E1810" s="27" t="s">
        <v>80</v>
      </c>
      <c r="F1810" s="27" t="s">
        <v>81</v>
      </c>
      <c r="G1810" s="27" t="s">
        <v>170</v>
      </c>
      <c r="H1810" s="27" t="s">
        <v>171</v>
      </c>
      <c r="I1810" s="27" t="s">
        <v>302</v>
      </c>
      <c r="J1810" s="27" t="s">
        <v>303</v>
      </c>
      <c r="K1810" s="27" t="s">
        <v>348</v>
      </c>
      <c r="L1810" s="27" t="s">
        <v>349</v>
      </c>
      <c r="M1810" s="28"/>
      <c r="N1810" s="28"/>
      <c r="O1810" s="28"/>
    </row>
    <row r="1811" spans="1:15">
      <c r="A1811" t="s">
        <v>404</v>
      </c>
      <c r="B1811" s="26" t="s">
        <v>407</v>
      </c>
      <c r="C1811" s="26" t="s">
        <v>78</v>
      </c>
      <c r="D1811" s="26" t="s">
        <v>79</v>
      </c>
      <c r="E1811" s="27" t="s">
        <v>80</v>
      </c>
      <c r="F1811" s="27" t="s">
        <v>81</v>
      </c>
      <c r="G1811" s="27" t="s">
        <v>170</v>
      </c>
      <c r="H1811" s="27" t="s">
        <v>171</v>
      </c>
      <c r="I1811" s="27" t="s">
        <v>239</v>
      </c>
      <c r="J1811" s="27" t="s">
        <v>240</v>
      </c>
      <c r="K1811" s="27" t="s">
        <v>348</v>
      </c>
      <c r="L1811" s="27" t="s">
        <v>349</v>
      </c>
      <c r="M1811" s="28"/>
      <c r="N1811" s="28"/>
      <c r="O1811" s="28"/>
    </row>
    <row r="1812" spans="1:15">
      <c r="A1812" t="s">
        <v>404</v>
      </c>
      <c r="B1812" s="26" t="s">
        <v>407</v>
      </c>
      <c r="C1812" s="26" t="s">
        <v>78</v>
      </c>
      <c r="D1812" s="26" t="s">
        <v>79</v>
      </c>
      <c r="E1812" s="27" t="s">
        <v>80</v>
      </c>
      <c r="F1812" s="27" t="s">
        <v>81</v>
      </c>
      <c r="G1812" s="27" t="s">
        <v>170</v>
      </c>
      <c r="H1812" s="27" t="s">
        <v>171</v>
      </c>
      <c r="I1812" s="27" t="s">
        <v>304</v>
      </c>
      <c r="J1812" s="27" t="s">
        <v>305</v>
      </c>
      <c r="K1812" s="27" t="s">
        <v>348</v>
      </c>
      <c r="L1812" s="27" t="s">
        <v>349</v>
      </c>
      <c r="M1812" s="28"/>
      <c r="N1812" s="28"/>
      <c r="O1812" s="28"/>
    </row>
    <row r="1813" spans="1:15">
      <c r="A1813" t="s">
        <v>404</v>
      </c>
      <c r="B1813" s="26" t="s">
        <v>407</v>
      </c>
      <c r="C1813" s="26" t="s">
        <v>78</v>
      </c>
      <c r="D1813" s="26" t="s">
        <v>79</v>
      </c>
      <c r="E1813" s="27" t="s">
        <v>80</v>
      </c>
      <c r="F1813" s="27" t="s">
        <v>81</v>
      </c>
      <c r="G1813" s="27" t="s">
        <v>170</v>
      </c>
      <c r="H1813" s="27" t="s">
        <v>171</v>
      </c>
      <c r="I1813" s="27" t="s">
        <v>193</v>
      </c>
      <c r="J1813" s="27" t="s">
        <v>194</v>
      </c>
      <c r="K1813" s="27" t="s">
        <v>348</v>
      </c>
      <c r="L1813" s="27" t="s">
        <v>349</v>
      </c>
      <c r="M1813" s="28"/>
      <c r="N1813" s="28"/>
      <c r="O1813" s="28"/>
    </row>
    <row r="1814" spans="1:15">
      <c r="A1814" t="s">
        <v>404</v>
      </c>
      <c r="B1814" s="26" t="s">
        <v>407</v>
      </c>
      <c r="C1814" s="26" t="s">
        <v>78</v>
      </c>
      <c r="D1814" s="26" t="s">
        <v>79</v>
      </c>
      <c r="E1814" s="27" t="s">
        <v>80</v>
      </c>
      <c r="F1814" s="27" t="s">
        <v>81</v>
      </c>
      <c r="G1814" s="27" t="s">
        <v>170</v>
      </c>
      <c r="H1814" s="27" t="s">
        <v>171</v>
      </c>
      <c r="I1814" s="27" t="s">
        <v>259</v>
      </c>
      <c r="J1814" s="27" t="s">
        <v>260</v>
      </c>
      <c r="K1814" s="27" t="s">
        <v>348</v>
      </c>
      <c r="L1814" s="27" t="s">
        <v>349</v>
      </c>
      <c r="M1814" s="28"/>
      <c r="N1814" s="28"/>
      <c r="O1814" s="28"/>
    </row>
    <row r="1815" spans="1:15">
      <c r="A1815" t="s">
        <v>404</v>
      </c>
      <c r="B1815" s="26" t="s">
        <v>407</v>
      </c>
      <c r="C1815" s="26" t="s">
        <v>78</v>
      </c>
      <c r="D1815" s="26" t="s">
        <v>79</v>
      </c>
      <c r="E1815" s="27" t="s">
        <v>80</v>
      </c>
      <c r="F1815" s="27" t="s">
        <v>81</v>
      </c>
      <c r="G1815" s="27" t="s">
        <v>170</v>
      </c>
      <c r="H1815" s="27" t="s">
        <v>171</v>
      </c>
      <c r="I1815" s="27" t="s">
        <v>195</v>
      </c>
      <c r="J1815" s="27" t="s">
        <v>196</v>
      </c>
      <c r="K1815" s="27" t="s">
        <v>348</v>
      </c>
      <c r="L1815" s="27" t="s">
        <v>349</v>
      </c>
      <c r="M1815" s="28"/>
      <c r="N1815" s="28"/>
      <c r="O1815" s="28"/>
    </row>
    <row r="1816" spans="1:15">
      <c r="A1816" t="s">
        <v>404</v>
      </c>
      <c r="B1816" s="26" t="s">
        <v>407</v>
      </c>
      <c r="C1816" s="26" t="s">
        <v>78</v>
      </c>
      <c r="D1816" s="26" t="s">
        <v>79</v>
      </c>
      <c r="E1816" s="27" t="s">
        <v>80</v>
      </c>
      <c r="F1816" s="27" t="s">
        <v>81</v>
      </c>
      <c r="G1816" s="27" t="s">
        <v>197</v>
      </c>
      <c r="H1816" s="27" t="s">
        <v>198</v>
      </c>
      <c r="I1816" s="27" t="s">
        <v>84</v>
      </c>
      <c r="J1816" s="27" t="s">
        <v>85</v>
      </c>
      <c r="K1816" s="27" t="s">
        <v>348</v>
      </c>
      <c r="L1816" s="27" t="s">
        <v>349</v>
      </c>
      <c r="M1816" s="28"/>
      <c r="N1816" s="28"/>
      <c r="O1816" s="28"/>
    </row>
    <row r="1817" spans="1:15">
      <c r="A1817" t="s">
        <v>404</v>
      </c>
      <c r="B1817" s="26" t="s">
        <v>407</v>
      </c>
      <c r="C1817" s="26" t="s">
        <v>78</v>
      </c>
      <c r="D1817" s="26" t="s">
        <v>79</v>
      </c>
      <c r="E1817" s="27" t="s">
        <v>80</v>
      </c>
      <c r="F1817" s="27" t="s">
        <v>81</v>
      </c>
      <c r="G1817" s="27" t="s">
        <v>197</v>
      </c>
      <c r="H1817" s="27" t="s">
        <v>198</v>
      </c>
      <c r="I1817" s="27" t="s">
        <v>231</v>
      </c>
      <c r="J1817" s="27" t="s">
        <v>232</v>
      </c>
      <c r="K1817" s="27" t="s">
        <v>348</v>
      </c>
      <c r="L1817" s="27" t="s">
        <v>349</v>
      </c>
      <c r="M1817" s="28"/>
      <c r="N1817" s="28"/>
      <c r="O1817" s="28"/>
    </row>
    <row r="1818" spans="1:15">
      <c r="A1818" t="s">
        <v>404</v>
      </c>
      <c r="B1818" s="26" t="s">
        <v>407</v>
      </c>
      <c r="C1818" s="26" t="s">
        <v>78</v>
      </c>
      <c r="D1818" s="26" t="s">
        <v>79</v>
      </c>
      <c r="E1818" s="27" t="s">
        <v>80</v>
      </c>
      <c r="F1818" s="27" t="s">
        <v>81</v>
      </c>
      <c r="G1818" s="27" t="s">
        <v>197</v>
      </c>
      <c r="H1818" s="27" t="s">
        <v>198</v>
      </c>
      <c r="I1818" s="27" t="s">
        <v>90</v>
      </c>
      <c r="J1818" s="27" t="s">
        <v>91</v>
      </c>
      <c r="K1818" s="27" t="s">
        <v>348</v>
      </c>
      <c r="L1818" s="27" t="s">
        <v>349</v>
      </c>
      <c r="M1818" s="28"/>
      <c r="N1818" s="28"/>
      <c r="O1818" s="28"/>
    </row>
    <row r="1819" spans="1:15">
      <c r="A1819" t="s">
        <v>404</v>
      </c>
      <c r="B1819" s="26" t="s">
        <v>407</v>
      </c>
      <c r="C1819" s="26" t="s">
        <v>78</v>
      </c>
      <c r="D1819" s="26" t="s">
        <v>79</v>
      </c>
      <c r="E1819" s="27" t="s">
        <v>80</v>
      </c>
      <c r="F1819" s="27" t="s">
        <v>81</v>
      </c>
      <c r="G1819" s="27" t="s">
        <v>197</v>
      </c>
      <c r="H1819" s="27" t="s">
        <v>198</v>
      </c>
      <c r="I1819" s="27" t="s">
        <v>92</v>
      </c>
      <c r="J1819" s="27" t="s">
        <v>93</v>
      </c>
      <c r="K1819" s="27" t="s">
        <v>348</v>
      </c>
      <c r="L1819" s="27" t="s">
        <v>349</v>
      </c>
      <c r="M1819" s="28"/>
      <c r="N1819" s="28"/>
      <c r="O1819" s="28"/>
    </row>
    <row r="1820" spans="1:15">
      <c r="A1820" t="s">
        <v>404</v>
      </c>
      <c r="B1820" s="26" t="s">
        <v>407</v>
      </c>
      <c r="C1820" s="26" t="s">
        <v>78</v>
      </c>
      <c r="D1820" s="26" t="s">
        <v>79</v>
      </c>
      <c r="E1820" s="27" t="s">
        <v>80</v>
      </c>
      <c r="F1820" s="27" t="s">
        <v>81</v>
      </c>
      <c r="G1820" s="27" t="s">
        <v>197</v>
      </c>
      <c r="H1820" s="27" t="s">
        <v>198</v>
      </c>
      <c r="I1820" s="27" t="s">
        <v>134</v>
      </c>
      <c r="J1820" s="27" t="s">
        <v>135</v>
      </c>
      <c r="K1820" s="27" t="s">
        <v>348</v>
      </c>
      <c r="L1820" s="27" t="s">
        <v>349</v>
      </c>
      <c r="M1820" s="28"/>
      <c r="N1820" s="28"/>
      <c r="O1820" s="28"/>
    </row>
    <row r="1821" spans="1:15">
      <c r="A1821" t="s">
        <v>404</v>
      </c>
      <c r="B1821" s="26" t="s">
        <v>407</v>
      </c>
      <c r="C1821" s="26" t="s">
        <v>78</v>
      </c>
      <c r="D1821" s="26" t="s">
        <v>79</v>
      </c>
      <c r="E1821" s="27" t="s">
        <v>80</v>
      </c>
      <c r="F1821" s="27" t="s">
        <v>81</v>
      </c>
      <c r="G1821" s="27">
        <v>52</v>
      </c>
      <c r="H1821" s="27" t="s">
        <v>198</v>
      </c>
      <c r="I1821" s="27" t="s">
        <v>172</v>
      </c>
      <c r="J1821" s="27" t="s">
        <v>173</v>
      </c>
      <c r="K1821" s="27" t="s">
        <v>348</v>
      </c>
      <c r="L1821" s="27" t="s">
        <v>349</v>
      </c>
      <c r="M1821" s="28"/>
      <c r="N1821" s="28"/>
      <c r="O1821" s="28"/>
    </row>
    <row r="1822" spans="1:15">
      <c r="A1822" t="s">
        <v>404</v>
      </c>
      <c r="B1822" s="26" t="s">
        <v>407</v>
      </c>
      <c r="C1822" s="26" t="s">
        <v>78</v>
      </c>
      <c r="D1822" s="26" t="s">
        <v>79</v>
      </c>
      <c r="E1822" s="27" t="s">
        <v>80</v>
      </c>
      <c r="F1822" s="27" t="s">
        <v>81</v>
      </c>
      <c r="G1822" s="27" t="s">
        <v>197</v>
      </c>
      <c r="H1822" s="27" t="s">
        <v>198</v>
      </c>
      <c r="I1822" s="27" t="s">
        <v>233</v>
      </c>
      <c r="J1822" s="27" t="s">
        <v>234</v>
      </c>
      <c r="K1822" s="27" t="s">
        <v>348</v>
      </c>
      <c r="L1822" s="27" t="s">
        <v>349</v>
      </c>
      <c r="M1822" s="28"/>
      <c r="N1822" s="28"/>
      <c r="O1822" s="28"/>
    </row>
    <row r="1823" spans="1:15">
      <c r="A1823" t="s">
        <v>404</v>
      </c>
      <c r="B1823" s="26" t="s">
        <v>407</v>
      </c>
      <c r="C1823" s="26" t="s">
        <v>78</v>
      </c>
      <c r="D1823" s="26" t="s">
        <v>79</v>
      </c>
      <c r="E1823" s="27" t="s">
        <v>80</v>
      </c>
      <c r="F1823" s="27" t="s">
        <v>81</v>
      </c>
      <c r="G1823" s="27" t="s">
        <v>197</v>
      </c>
      <c r="H1823" s="27" t="s">
        <v>198</v>
      </c>
      <c r="I1823" s="27" t="s">
        <v>136</v>
      </c>
      <c r="J1823" s="27" t="s">
        <v>137</v>
      </c>
      <c r="K1823" s="27" t="s">
        <v>348</v>
      </c>
      <c r="L1823" s="27" t="s">
        <v>349</v>
      </c>
      <c r="M1823" s="28"/>
      <c r="N1823" s="28"/>
      <c r="O1823" s="28"/>
    </row>
    <row r="1824" spans="1:15">
      <c r="A1824" t="s">
        <v>404</v>
      </c>
      <c r="B1824" s="26" t="s">
        <v>407</v>
      </c>
      <c r="C1824" s="26" t="s">
        <v>78</v>
      </c>
      <c r="D1824" s="26" t="s">
        <v>79</v>
      </c>
      <c r="E1824" s="27" t="s">
        <v>80</v>
      </c>
      <c r="F1824" s="27" t="s">
        <v>81</v>
      </c>
      <c r="G1824" s="27" t="s">
        <v>197</v>
      </c>
      <c r="H1824" s="27" t="s">
        <v>198</v>
      </c>
      <c r="I1824" s="27" t="s">
        <v>178</v>
      </c>
      <c r="J1824" s="27" t="s">
        <v>179</v>
      </c>
      <c r="K1824" s="27" t="s">
        <v>348</v>
      </c>
      <c r="L1824" s="27" t="s">
        <v>349</v>
      </c>
      <c r="M1824" s="28"/>
      <c r="N1824" s="28"/>
      <c r="O1824" s="28"/>
    </row>
    <row r="1825" spans="1:15">
      <c r="A1825" t="s">
        <v>404</v>
      </c>
      <c r="B1825" s="26" t="s">
        <v>407</v>
      </c>
      <c r="C1825" s="26" t="s">
        <v>78</v>
      </c>
      <c r="D1825" s="26" t="s">
        <v>79</v>
      </c>
      <c r="E1825" s="27" t="s">
        <v>80</v>
      </c>
      <c r="F1825" s="27" t="s">
        <v>81</v>
      </c>
      <c r="G1825" s="27" t="s">
        <v>197</v>
      </c>
      <c r="H1825" s="27" t="s">
        <v>198</v>
      </c>
      <c r="I1825" s="27" t="s">
        <v>154</v>
      </c>
      <c r="J1825" s="27" t="s">
        <v>155</v>
      </c>
      <c r="K1825" s="27" t="s">
        <v>348</v>
      </c>
      <c r="L1825" s="27" t="s">
        <v>349</v>
      </c>
      <c r="M1825" s="28"/>
      <c r="N1825" s="28"/>
      <c r="O1825" s="28"/>
    </row>
    <row r="1826" spans="1:15">
      <c r="A1826" t="s">
        <v>404</v>
      </c>
      <c r="B1826" s="26" t="s">
        <v>407</v>
      </c>
      <c r="C1826" s="26" t="s">
        <v>78</v>
      </c>
      <c r="D1826" s="26" t="s">
        <v>79</v>
      </c>
      <c r="E1826" s="27" t="s">
        <v>80</v>
      </c>
      <c r="F1826" s="27" t="s">
        <v>81</v>
      </c>
      <c r="G1826" s="27" t="s">
        <v>197</v>
      </c>
      <c r="H1826" s="27" t="s">
        <v>198</v>
      </c>
      <c r="I1826" s="27" t="s">
        <v>164</v>
      </c>
      <c r="J1826" s="27" t="s">
        <v>165</v>
      </c>
      <c r="K1826" s="27" t="s">
        <v>348</v>
      </c>
      <c r="L1826" s="27" t="s">
        <v>349</v>
      </c>
      <c r="M1826" s="28"/>
      <c r="N1826" s="28"/>
      <c r="O1826" s="28"/>
    </row>
    <row r="1827" spans="1:15">
      <c r="A1827" t="s">
        <v>404</v>
      </c>
      <c r="B1827" s="26" t="s">
        <v>407</v>
      </c>
      <c r="C1827" s="26" t="s">
        <v>78</v>
      </c>
      <c r="D1827" s="26" t="s">
        <v>79</v>
      </c>
      <c r="E1827" s="27" t="s">
        <v>80</v>
      </c>
      <c r="F1827" s="27" t="s">
        <v>81</v>
      </c>
      <c r="G1827" s="27" t="s">
        <v>197</v>
      </c>
      <c r="H1827" s="27" t="s">
        <v>198</v>
      </c>
      <c r="I1827" s="27" t="s">
        <v>182</v>
      </c>
      <c r="J1827" s="27" t="s">
        <v>183</v>
      </c>
      <c r="K1827" s="27" t="s">
        <v>348</v>
      </c>
      <c r="L1827" s="27" t="s">
        <v>349</v>
      </c>
      <c r="M1827" s="28"/>
      <c r="N1827" s="28"/>
      <c r="O1827" s="28"/>
    </row>
    <row r="1828" spans="1:15">
      <c r="A1828" t="s">
        <v>404</v>
      </c>
      <c r="B1828" s="26" t="s">
        <v>407</v>
      </c>
      <c r="C1828" s="26" t="s">
        <v>78</v>
      </c>
      <c r="D1828" s="26" t="s">
        <v>79</v>
      </c>
      <c r="E1828" s="27" t="s">
        <v>80</v>
      </c>
      <c r="F1828" s="27" t="s">
        <v>81</v>
      </c>
      <c r="G1828" s="27" t="s">
        <v>197</v>
      </c>
      <c r="H1828" s="27" t="s">
        <v>198</v>
      </c>
      <c r="I1828" s="27" t="s">
        <v>156</v>
      </c>
      <c r="J1828" s="27" t="s">
        <v>157</v>
      </c>
      <c r="K1828" s="27" t="s">
        <v>348</v>
      </c>
      <c r="L1828" s="27" t="s">
        <v>349</v>
      </c>
      <c r="M1828" s="28"/>
      <c r="N1828" s="28"/>
      <c r="O1828" s="28"/>
    </row>
    <row r="1829" spans="1:15">
      <c r="A1829" t="s">
        <v>404</v>
      </c>
      <c r="B1829" s="26" t="s">
        <v>407</v>
      </c>
      <c r="C1829" s="26" t="s">
        <v>78</v>
      </c>
      <c r="D1829" s="26" t="s">
        <v>79</v>
      </c>
      <c r="E1829" s="27" t="s">
        <v>80</v>
      </c>
      <c r="F1829" s="27" t="s">
        <v>81</v>
      </c>
      <c r="G1829" s="27" t="s">
        <v>197</v>
      </c>
      <c r="H1829" s="27" t="s">
        <v>198</v>
      </c>
      <c r="I1829" s="27" t="s">
        <v>132</v>
      </c>
      <c r="J1829" s="27" t="s">
        <v>133</v>
      </c>
      <c r="K1829" s="27" t="s">
        <v>348</v>
      </c>
      <c r="L1829" s="27" t="s">
        <v>349</v>
      </c>
      <c r="M1829" s="28"/>
      <c r="N1829" s="28"/>
      <c r="O1829" s="28"/>
    </row>
    <row r="1830" spans="1:15">
      <c r="A1830" t="s">
        <v>404</v>
      </c>
      <c r="B1830" s="26" t="s">
        <v>407</v>
      </c>
      <c r="C1830" s="26" t="s">
        <v>78</v>
      </c>
      <c r="D1830" s="26" t="s">
        <v>79</v>
      </c>
      <c r="E1830" s="27" t="s">
        <v>80</v>
      </c>
      <c r="F1830" s="27" t="s">
        <v>81</v>
      </c>
      <c r="G1830" s="27" t="s">
        <v>197</v>
      </c>
      <c r="H1830" s="27" t="s">
        <v>198</v>
      </c>
      <c r="I1830" s="27" t="s">
        <v>199</v>
      </c>
      <c r="J1830" s="27" t="s">
        <v>200</v>
      </c>
      <c r="K1830" s="27" t="s">
        <v>348</v>
      </c>
      <c r="L1830" s="27" t="s">
        <v>349</v>
      </c>
      <c r="M1830" s="28"/>
      <c r="N1830" s="28"/>
      <c r="O1830" s="28"/>
    </row>
    <row r="1831" spans="1:15">
      <c r="A1831" t="s">
        <v>404</v>
      </c>
      <c r="B1831" s="26" t="s">
        <v>407</v>
      </c>
      <c r="C1831" s="26" t="s">
        <v>78</v>
      </c>
      <c r="D1831" s="26" t="s">
        <v>79</v>
      </c>
      <c r="E1831" s="27" t="s">
        <v>80</v>
      </c>
      <c r="F1831" s="27" t="s">
        <v>81</v>
      </c>
      <c r="G1831" s="27" t="s">
        <v>197</v>
      </c>
      <c r="H1831" s="27" t="s">
        <v>198</v>
      </c>
      <c r="I1831" s="27" t="s">
        <v>116</v>
      </c>
      <c r="J1831" s="27" t="s">
        <v>117</v>
      </c>
      <c r="K1831" s="27" t="s">
        <v>348</v>
      </c>
      <c r="L1831" s="27" t="s">
        <v>349</v>
      </c>
      <c r="M1831" s="28"/>
      <c r="N1831" s="28"/>
      <c r="O1831" s="28"/>
    </row>
    <row r="1832" spans="1:15">
      <c r="A1832" t="s">
        <v>404</v>
      </c>
      <c r="B1832" s="26" t="s">
        <v>407</v>
      </c>
      <c r="C1832" s="26" t="s">
        <v>78</v>
      </c>
      <c r="D1832" s="26" t="s">
        <v>79</v>
      </c>
      <c r="E1832" s="27" t="s">
        <v>80</v>
      </c>
      <c r="F1832" s="27" t="s">
        <v>81</v>
      </c>
      <c r="G1832" s="27" t="s">
        <v>197</v>
      </c>
      <c r="H1832" s="27" t="s">
        <v>198</v>
      </c>
      <c r="I1832" s="27" t="s">
        <v>184</v>
      </c>
      <c r="J1832" s="27" t="s">
        <v>185</v>
      </c>
      <c r="K1832" s="27" t="s">
        <v>348</v>
      </c>
      <c r="L1832" s="27" t="s">
        <v>349</v>
      </c>
      <c r="M1832" s="28"/>
      <c r="N1832" s="28"/>
      <c r="O1832" s="28"/>
    </row>
    <row r="1833" spans="1:15">
      <c r="A1833" t="s">
        <v>404</v>
      </c>
      <c r="B1833" s="26" t="s">
        <v>407</v>
      </c>
      <c r="C1833" s="26" t="s">
        <v>78</v>
      </c>
      <c r="D1833" s="26" t="s">
        <v>79</v>
      </c>
      <c r="E1833" s="27" t="s">
        <v>80</v>
      </c>
      <c r="F1833" s="27" t="s">
        <v>81</v>
      </c>
      <c r="G1833" s="27" t="s">
        <v>197</v>
      </c>
      <c r="H1833" s="27" t="s">
        <v>198</v>
      </c>
      <c r="I1833" s="27" t="s">
        <v>144</v>
      </c>
      <c r="J1833" s="27" t="s">
        <v>145</v>
      </c>
      <c r="K1833" s="27" t="s">
        <v>348</v>
      </c>
      <c r="L1833" s="27" t="s">
        <v>349</v>
      </c>
      <c r="M1833" s="28"/>
      <c r="N1833" s="28"/>
      <c r="O1833" s="28"/>
    </row>
    <row r="1834" spans="1:15">
      <c r="A1834" t="s">
        <v>404</v>
      </c>
      <c r="B1834" s="26" t="s">
        <v>407</v>
      </c>
      <c r="C1834" s="26" t="s">
        <v>78</v>
      </c>
      <c r="D1834" s="26" t="s">
        <v>79</v>
      </c>
      <c r="E1834" s="27" t="s">
        <v>80</v>
      </c>
      <c r="F1834" s="27" t="s">
        <v>81</v>
      </c>
      <c r="G1834" s="27" t="s">
        <v>197</v>
      </c>
      <c r="H1834" s="27" t="s">
        <v>198</v>
      </c>
      <c r="I1834" s="27" t="s">
        <v>138</v>
      </c>
      <c r="J1834" s="27" t="s">
        <v>139</v>
      </c>
      <c r="K1834" s="27" t="s">
        <v>348</v>
      </c>
      <c r="L1834" s="27" t="s">
        <v>349</v>
      </c>
      <c r="M1834" s="28"/>
      <c r="N1834" s="28"/>
      <c r="O1834" s="28"/>
    </row>
    <row r="1835" spans="1:15">
      <c r="A1835" t="s">
        <v>404</v>
      </c>
      <c r="B1835" s="26" t="s">
        <v>407</v>
      </c>
      <c r="C1835" s="26" t="s">
        <v>78</v>
      </c>
      <c r="D1835" s="26" t="s">
        <v>79</v>
      </c>
      <c r="E1835" s="27" t="s">
        <v>80</v>
      </c>
      <c r="F1835" s="27" t="s">
        <v>81</v>
      </c>
      <c r="G1835" s="27" t="s">
        <v>197</v>
      </c>
      <c r="H1835" s="27" t="s">
        <v>198</v>
      </c>
      <c r="I1835" s="27" t="s">
        <v>140</v>
      </c>
      <c r="J1835" s="27" t="s">
        <v>141</v>
      </c>
      <c r="K1835" s="27" t="s">
        <v>348</v>
      </c>
      <c r="L1835" s="27" t="s">
        <v>349</v>
      </c>
      <c r="M1835" s="28"/>
      <c r="N1835" s="28"/>
      <c r="O1835" s="28"/>
    </row>
    <row r="1836" spans="1:15">
      <c r="A1836" t="s">
        <v>404</v>
      </c>
      <c r="B1836" s="26" t="s">
        <v>407</v>
      </c>
      <c r="C1836" s="26" t="s">
        <v>78</v>
      </c>
      <c r="D1836" s="26" t="s">
        <v>79</v>
      </c>
      <c r="E1836" s="27" t="s">
        <v>80</v>
      </c>
      <c r="F1836" s="27" t="s">
        <v>81</v>
      </c>
      <c r="G1836" s="27" t="s">
        <v>197</v>
      </c>
      <c r="H1836" s="27" t="s">
        <v>198</v>
      </c>
      <c r="I1836" s="27" t="s">
        <v>128</v>
      </c>
      <c r="J1836" s="27" t="s">
        <v>129</v>
      </c>
      <c r="K1836" s="27" t="s">
        <v>348</v>
      </c>
      <c r="L1836" s="27" t="s">
        <v>349</v>
      </c>
      <c r="M1836" s="28"/>
      <c r="N1836" s="28"/>
      <c r="O1836" s="28"/>
    </row>
    <row r="1837" spans="1:15">
      <c r="A1837" t="s">
        <v>404</v>
      </c>
      <c r="B1837" s="26" t="s">
        <v>407</v>
      </c>
      <c r="C1837" s="26" t="s">
        <v>78</v>
      </c>
      <c r="D1837" s="26" t="s">
        <v>79</v>
      </c>
      <c r="E1837" s="27" t="s">
        <v>80</v>
      </c>
      <c r="F1837" s="27" t="s">
        <v>81</v>
      </c>
      <c r="G1837" s="27" t="s">
        <v>197</v>
      </c>
      <c r="H1837" s="27" t="s">
        <v>198</v>
      </c>
      <c r="I1837" s="27" t="s">
        <v>146</v>
      </c>
      <c r="J1837" s="27" t="s">
        <v>147</v>
      </c>
      <c r="K1837" s="27" t="s">
        <v>348</v>
      </c>
      <c r="L1837" s="27" t="s">
        <v>349</v>
      </c>
      <c r="M1837" s="28"/>
      <c r="N1837" s="28"/>
      <c r="O1837" s="28"/>
    </row>
    <row r="1838" spans="1:15">
      <c r="A1838" t="s">
        <v>404</v>
      </c>
      <c r="B1838" s="26" t="s">
        <v>407</v>
      </c>
      <c r="C1838" s="26" t="s">
        <v>78</v>
      </c>
      <c r="D1838" s="26" t="s">
        <v>79</v>
      </c>
      <c r="E1838" s="27" t="s">
        <v>80</v>
      </c>
      <c r="F1838" s="27" t="s">
        <v>81</v>
      </c>
      <c r="G1838" s="27">
        <v>52</v>
      </c>
      <c r="H1838" s="27" t="s">
        <v>198</v>
      </c>
      <c r="I1838" s="27" t="s">
        <v>148</v>
      </c>
      <c r="J1838" s="27" t="s">
        <v>149</v>
      </c>
      <c r="K1838" s="27" t="s">
        <v>348</v>
      </c>
      <c r="L1838" s="27" t="s">
        <v>349</v>
      </c>
      <c r="M1838" s="28"/>
      <c r="N1838" s="28"/>
      <c r="O1838" s="28"/>
    </row>
    <row r="1839" spans="1:15">
      <c r="A1839" t="s">
        <v>404</v>
      </c>
      <c r="B1839" s="26" t="s">
        <v>407</v>
      </c>
      <c r="C1839" s="26" t="s">
        <v>78</v>
      </c>
      <c r="D1839" s="26" t="s">
        <v>79</v>
      </c>
      <c r="E1839" s="27" t="s">
        <v>80</v>
      </c>
      <c r="F1839" s="27" t="s">
        <v>81</v>
      </c>
      <c r="G1839" s="29">
        <v>52</v>
      </c>
      <c r="H1839" s="27" t="s">
        <v>198</v>
      </c>
      <c r="I1839" s="29">
        <v>3299</v>
      </c>
      <c r="J1839" s="27" t="s">
        <v>105</v>
      </c>
      <c r="K1839" s="29" t="s">
        <v>348</v>
      </c>
      <c r="L1839" s="27" t="s">
        <v>349</v>
      </c>
      <c r="M1839" s="28"/>
      <c r="N1839" s="28"/>
      <c r="O1839" s="28"/>
    </row>
    <row r="1840" spans="1:15">
      <c r="A1840" t="s">
        <v>404</v>
      </c>
      <c r="B1840" s="26" t="s">
        <v>407</v>
      </c>
      <c r="C1840" s="26" t="s">
        <v>78</v>
      </c>
      <c r="D1840" s="26" t="s">
        <v>79</v>
      </c>
      <c r="E1840" s="27" t="s">
        <v>80</v>
      </c>
      <c r="F1840" s="27" t="s">
        <v>81</v>
      </c>
      <c r="G1840" s="27" t="s">
        <v>197</v>
      </c>
      <c r="H1840" s="27" t="s">
        <v>198</v>
      </c>
      <c r="I1840" s="27" t="s">
        <v>142</v>
      </c>
      <c r="J1840" s="27" t="s">
        <v>143</v>
      </c>
      <c r="K1840" s="27" t="s">
        <v>348</v>
      </c>
      <c r="L1840" s="27" t="s">
        <v>349</v>
      </c>
      <c r="M1840" s="28"/>
      <c r="N1840" s="28"/>
      <c r="O1840" s="28"/>
    </row>
    <row r="1841" spans="1:15">
      <c r="A1841" t="s">
        <v>404</v>
      </c>
      <c r="B1841" s="26" t="s">
        <v>407</v>
      </c>
      <c r="C1841" s="26" t="s">
        <v>78</v>
      </c>
      <c r="D1841" s="26" t="s">
        <v>79</v>
      </c>
      <c r="E1841" s="27" t="s">
        <v>80</v>
      </c>
      <c r="F1841" s="27" t="s">
        <v>81</v>
      </c>
      <c r="G1841" s="27" t="s">
        <v>197</v>
      </c>
      <c r="H1841" s="27" t="s">
        <v>198</v>
      </c>
      <c r="I1841" s="27" t="s">
        <v>174</v>
      </c>
      <c r="J1841" s="27" t="s">
        <v>175</v>
      </c>
      <c r="K1841" s="27" t="s">
        <v>348</v>
      </c>
      <c r="L1841" s="27" t="s">
        <v>349</v>
      </c>
      <c r="M1841" s="28"/>
      <c r="N1841" s="28"/>
      <c r="O1841" s="28"/>
    </row>
    <row r="1842" spans="1:15">
      <c r="A1842" t="s">
        <v>404</v>
      </c>
      <c r="B1842" s="26" t="s">
        <v>407</v>
      </c>
      <c r="C1842" s="26" t="s">
        <v>78</v>
      </c>
      <c r="D1842" s="26" t="s">
        <v>79</v>
      </c>
      <c r="E1842" s="27" t="s">
        <v>80</v>
      </c>
      <c r="F1842" s="27" t="s">
        <v>81</v>
      </c>
      <c r="G1842" s="27" t="s">
        <v>197</v>
      </c>
      <c r="H1842" s="27" t="s">
        <v>198</v>
      </c>
      <c r="I1842" s="27" t="s">
        <v>114</v>
      </c>
      <c r="J1842" s="27" t="s">
        <v>115</v>
      </c>
      <c r="K1842" s="27" t="s">
        <v>348</v>
      </c>
      <c r="L1842" s="27" t="s">
        <v>349</v>
      </c>
      <c r="M1842" s="28"/>
      <c r="N1842" s="28"/>
      <c r="O1842" s="28"/>
    </row>
    <row r="1843" spans="1:15">
      <c r="A1843" t="s">
        <v>404</v>
      </c>
      <c r="B1843" s="26" t="s">
        <v>407</v>
      </c>
      <c r="C1843" s="26" t="s">
        <v>78</v>
      </c>
      <c r="D1843" s="26" t="s">
        <v>79</v>
      </c>
      <c r="E1843" s="27" t="s">
        <v>80</v>
      </c>
      <c r="F1843" s="27" t="s">
        <v>81</v>
      </c>
      <c r="G1843" s="27" t="s">
        <v>197</v>
      </c>
      <c r="H1843" s="27" t="s">
        <v>198</v>
      </c>
      <c r="I1843" s="27" t="s">
        <v>168</v>
      </c>
      <c r="J1843" s="27" t="s">
        <v>169</v>
      </c>
      <c r="K1843" s="27" t="s">
        <v>348</v>
      </c>
      <c r="L1843" s="27" t="s">
        <v>349</v>
      </c>
      <c r="M1843" s="28"/>
      <c r="N1843" s="28"/>
      <c r="O1843" s="28"/>
    </row>
    <row r="1844" spans="1:15">
      <c r="A1844" t="s">
        <v>404</v>
      </c>
      <c r="B1844" s="26" t="s">
        <v>407</v>
      </c>
      <c r="C1844" s="26" t="s">
        <v>78</v>
      </c>
      <c r="D1844" s="26" t="s">
        <v>79</v>
      </c>
      <c r="E1844" s="27" t="s">
        <v>80</v>
      </c>
      <c r="F1844" s="27" t="s">
        <v>81</v>
      </c>
      <c r="G1844" s="27" t="s">
        <v>197</v>
      </c>
      <c r="H1844" s="27" t="s">
        <v>198</v>
      </c>
      <c r="I1844" s="27" t="s">
        <v>211</v>
      </c>
      <c r="J1844" s="27" t="s">
        <v>212</v>
      </c>
      <c r="K1844" s="27" t="s">
        <v>348</v>
      </c>
      <c r="L1844" s="27" t="s">
        <v>349</v>
      </c>
      <c r="M1844" s="28"/>
      <c r="N1844" s="28"/>
      <c r="O1844" s="28"/>
    </row>
    <row r="1845" spans="1:15">
      <c r="A1845" t="s">
        <v>404</v>
      </c>
      <c r="B1845" s="26" t="s">
        <v>407</v>
      </c>
      <c r="C1845" s="26" t="s">
        <v>78</v>
      </c>
      <c r="D1845" s="26" t="s">
        <v>79</v>
      </c>
      <c r="E1845" s="27" t="s">
        <v>80</v>
      </c>
      <c r="F1845" s="27" t="s">
        <v>81</v>
      </c>
      <c r="G1845" s="27" t="s">
        <v>197</v>
      </c>
      <c r="H1845" s="27" t="s">
        <v>198</v>
      </c>
      <c r="I1845" s="27" t="s">
        <v>239</v>
      </c>
      <c r="J1845" s="27" t="s">
        <v>240</v>
      </c>
      <c r="K1845" s="27" t="s">
        <v>348</v>
      </c>
      <c r="L1845" s="27" t="s">
        <v>349</v>
      </c>
      <c r="M1845" s="28"/>
      <c r="N1845" s="28"/>
      <c r="O1845" s="28"/>
    </row>
    <row r="1846" spans="1:15">
      <c r="A1846" t="s">
        <v>404</v>
      </c>
      <c r="B1846" s="26" t="s">
        <v>407</v>
      </c>
      <c r="C1846" s="26" t="s">
        <v>78</v>
      </c>
      <c r="D1846" s="26" t="s">
        <v>79</v>
      </c>
      <c r="E1846" s="27" t="s">
        <v>80</v>
      </c>
      <c r="F1846" s="27" t="s">
        <v>81</v>
      </c>
      <c r="G1846" s="27" t="s">
        <v>197</v>
      </c>
      <c r="H1846" s="27" t="s">
        <v>198</v>
      </c>
      <c r="I1846" s="27" t="s">
        <v>193</v>
      </c>
      <c r="J1846" s="27" t="s">
        <v>194</v>
      </c>
      <c r="K1846" s="27" t="s">
        <v>348</v>
      </c>
      <c r="L1846" s="27" t="s">
        <v>349</v>
      </c>
      <c r="M1846" s="28"/>
      <c r="N1846" s="28"/>
      <c r="O1846" s="28"/>
    </row>
    <row r="1847" spans="1:15">
      <c r="A1847" t="s">
        <v>404</v>
      </c>
      <c r="B1847" s="26" t="s">
        <v>407</v>
      </c>
      <c r="C1847" s="26" t="s">
        <v>78</v>
      </c>
      <c r="D1847" s="26" t="s">
        <v>79</v>
      </c>
      <c r="E1847" s="27" t="s">
        <v>80</v>
      </c>
      <c r="F1847" s="27" t="s">
        <v>81</v>
      </c>
      <c r="G1847" s="29">
        <v>61</v>
      </c>
      <c r="H1847" s="27" t="s">
        <v>210</v>
      </c>
      <c r="I1847" s="29">
        <v>3111</v>
      </c>
      <c r="J1847" s="27" t="s">
        <v>85</v>
      </c>
      <c r="K1847" s="29" t="s">
        <v>348</v>
      </c>
      <c r="L1847" s="27" t="s">
        <v>349</v>
      </c>
      <c r="M1847" s="28"/>
      <c r="N1847" s="28"/>
      <c r="O1847" s="28"/>
    </row>
    <row r="1848" spans="1:15">
      <c r="A1848" t="s">
        <v>404</v>
      </c>
      <c r="B1848" s="26" t="s">
        <v>407</v>
      </c>
      <c r="C1848" s="26" t="s">
        <v>78</v>
      </c>
      <c r="D1848" s="26" t="s">
        <v>79</v>
      </c>
      <c r="E1848" s="27" t="s">
        <v>80</v>
      </c>
      <c r="F1848" s="27" t="s">
        <v>81</v>
      </c>
      <c r="G1848" s="27">
        <v>61</v>
      </c>
      <c r="H1848" s="27" t="s">
        <v>210</v>
      </c>
      <c r="I1848" s="27" t="s">
        <v>231</v>
      </c>
      <c r="J1848" s="27" t="s">
        <v>232</v>
      </c>
      <c r="K1848" s="27" t="s">
        <v>348</v>
      </c>
      <c r="L1848" s="27" t="s">
        <v>349</v>
      </c>
      <c r="M1848" s="28"/>
      <c r="N1848" s="28"/>
      <c r="O1848" s="28"/>
    </row>
    <row r="1849" spans="1:15">
      <c r="A1849" t="s">
        <v>404</v>
      </c>
      <c r="B1849" s="26" t="s">
        <v>407</v>
      </c>
      <c r="C1849" s="26" t="s">
        <v>78</v>
      </c>
      <c r="D1849" s="26" t="s">
        <v>79</v>
      </c>
      <c r="E1849" s="27" t="s">
        <v>80</v>
      </c>
      <c r="F1849" s="27" t="s">
        <v>81</v>
      </c>
      <c r="G1849" s="27">
        <v>61</v>
      </c>
      <c r="H1849" s="27" t="s">
        <v>210</v>
      </c>
      <c r="I1849" s="27">
        <v>3132</v>
      </c>
      <c r="J1849" s="27" t="s">
        <v>91</v>
      </c>
      <c r="K1849" s="27" t="s">
        <v>348</v>
      </c>
      <c r="L1849" s="27" t="s">
        <v>349</v>
      </c>
      <c r="M1849" s="28"/>
      <c r="N1849" s="28"/>
      <c r="O1849" s="28"/>
    </row>
    <row r="1850" spans="1:15">
      <c r="A1850" t="s">
        <v>404</v>
      </c>
      <c r="B1850" s="26" t="s">
        <v>407</v>
      </c>
      <c r="C1850" s="26" t="s">
        <v>78</v>
      </c>
      <c r="D1850" s="26" t="s">
        <v>79</v>
      </c>
      <c r="E1850" s="27" t="s">
        <v>80</v>
      </c>
      <c r="F1850" s="27" t="s">
        <v>81</v>
      </c>
      <c r="G1850" s="27">
        <v>61</v>
      </c>
      <c r="H1850" s="27" t="s">
        <v>210</v>
      </c>
      <c r="I1850" s="27">
        <v>3133</v>
      </c>
      <c r="J1850" s="27" t="s">
        <v>93</v>
      </c>
      <c r="K1850" s="27" t="s">
        <v>348</v>
      </c>
      <c r="L1850" s="27" t="s">
        <v>349</v>
      </c>
      <c r="M1850" s="28"/>
      <c r="N1850" s="28"/>
      <c r="O1850" s="28"/>
    </row>
    <row r="1851" spans="1:15">
      <c r="A1851" t="s">
        <v>404</v>
      </c>
      <c r="B1851" s="26" t="s">
        <v>407</v>
      </c>
      <c r="C1851" s="26" t="s">
        <v>78</v>
      </c>
      <c r="D1851" s="26" t="s">
        <v>79</v>
      </c>
      <c r="E1851" s="27" t="s">
        <v>80</v>
      </c>
      <c r="F1851" s="27" t="s">
        <v>81</v>
      </c>
      <c r="G1851" s="27" t="s">
        <v>209</v>
      </c>
      <c r="H1851" s="27" t="s">
        <v>210</v>
      </c>
      <c r="I1851" s="27" t="s">
        <v>134</v>
      </c>
      <c r="J1851" s="27" t="s">
        <v>135</v>
      </c>
      <c r="K1851" s="27" t="s">
        <v>348</v>
      </c>
      <c r="L1851" s="27" t="s">
        <v>349</v>
      </c>
      <c r="M1851" s="28"/>
      <c r="N1851" s="28"/>
      <c r="O1851" s="28"/>
    </row>
    <row r="1852" spans="1:15">
      <c r="A1852" t="s">
        <v>404</v>
      </c>
      <c r="B1852" s="26" t="s">
        <v>407</v>
      </c>
      <c r="C1852" s="26" t="s">
        <v>78</v>
      </c>
      <c r="D1852" s="26" t="s">
        <v>79</v>
      </c>
      <c r="E1852" s="27" t="s">
        <v>80</v>
      </c>
      <c r="F1852" s="27" t="s">
        <v>81</v>
      </c>
      <c r="G1852" s="27" t="s">
        <v>209</v>
      </c>
      <c r="H1852" s="27" t="s">
        <v>210</v>
      </c>
      <c r="I1852" s="27" t="s">
        <v>94</v>
      </c>
      <c r="J1852" s="27" t="s">
        <v>95</v>
      </c>
      <c r="K1852" s="27" t="s">
        <v>348</v>
      </c>
      <c r="L1852" s="27" t="s">
        <v>349</v>
      </c>
      <c r="M1852" s="28"/>
      <c r="N1852" s="28"/>
      <c r="O1852" s="28"/>
    </row>
    <row r="1853" spans="1:15">
      <c r="A1853" t="s">
        <v>404</v>
      </c>
      <c r="B1853" s="26" t="s">
        <v>407</v>
      </c>
      <c r="C1853" s="26" t="s">
        <v>78</v>
      </c>
      <c r="D1853" s="26" t="s">
        <v>79</v>
      </c>
      <c r="E1853" s="27" t="s">
        <v>80</v>
      </c>
      <c r="F1853" s="27" t="s">
        <v>81</v>
      </c>
      <c r="G1853" s="27" t="s">
        <v>209</v>
      </c>
      <c r="H1853" s="27" t="s">
        <v>210</v>
      </c>
      <c r="I1853" s="27" t="s">
        <v>172</v>
      </c>
      <c r="J1853" s="27" t="s">
        <v>173</v>
      </c>
      <c r="K1853" s="27" t="s">
        <v>348</v>
      </c>
      <c r="L1853" s="27" t="s">
        <v>349</v>
      </c>
      <c r="M1853" s="28"/>
      <c r="N1853" s="28"/>
      <c r="O1853" s="28"/>
    </row>
    <row r="1854" spans="1:15">
      <c r="A1854" t="s">
        <v>404</v>
      </c>
      <c r="B1854" s="26" t="s">
        <v>407</v>
      </c>
      <c r="C1854" s="26" t="s">
        <v>78</v>
      </c>
      <c r="D1854" s="26" t="s">
        <v>79</v>
      </c>
      <c r="E1854" s="27" t="s">
        <v>80</v>
      </c>
      <c r="F1854" s="27" t="s">
        <v>81</v>
      </c>
      <c r="G1854" s="27" t="s">
        <v>209</v>
      </c>
      <c r="H1854" s="27" t="s">
        <v>210</v>
      </c>
      <c r="I1854" s="27" t="s">
        <v>136</v>
      </c>
      <c r="J1854" s="27" t="s">
        <v>137</v>
      </c>
      <c r="K1854" s="27" t="s">
        <v>348</v>
      </c>
      <c r="L1854" s="27" t="s">
        <v>349</v>
      </c>
      <c r="M1854" s="28"/>
      <c r="N1854" s="28"/>
      <c r="O1854" s="28"/>
    </row>
    <row r="1855" spans="1:15">
      <c r="A1855" t="s">
        <v>404</v>
      </c>
      <c r="B1855" s="26" t="s">
        <v>407</v>
      </c>
      <c r="C1855" s="26" t="s">
        <v>78</v>
      </c>
      <c r="D1855" s="26" t="s">
        <v>79</v>
      </c>
      <c r="E1855" s="27" t="s">
        <v>80</v>
      </c>
      <c r="F1855" s="27" t="s">
        <v>81</v>
      </c>
      <c r="G1855" s="27" t="s">
        <v>209</v>
      </c>
      <c r="H1855" s="27" t="s">
        <v>210</v>
      </c>
      <c r="I1855" s="27" t="s">
        <v>154</v>
      </c>
      <c r="J1855" s="27" t="s">
        <v>155</v>
      </c>
      <c r="K1855" s="27" t="s">
        <v>348</v>
      </c>
      <c r="L1855" s="27" t="s">
        <v>349</v>
      </c>
      <c r="M1855" s="28"/>
      <c r="N1855" s="28"/>
      <c r="O1855" s="28"/>
    </row>
    <row r="1856" spans="1:15">
      <c r="A1856" t="s">
        <v>404</v>
      </c>
      <c r="B1856" s="26" t="s">
        <v>407</v>
      </c>
      <c r="C1856" s="26" t="s">
        <v>78</v>
      </c>
      <c r="D1856" s="26" t="s">
        <v>79</v>
      </c>
      <c r="E1856" s="27" t="s">
        <v>80</v>
      </c>
      <c r="F1856" s="27" t="s">
        <v>81</v>
      </c>
      <c r="G1856" s="27" t="s">
        <v>209</v>
      </c>
      <c r="H1856" s="27" t="s">
        <v>210</v>
      </c>
      <c r="I1856" s="27" t="s">
        <v>164</v>
      </c>
      <c r="J1856" s="27" t="s">
        <v>165</v>
      </c>
      <c r="K1856" s="27" t="s">
        <v>348</v>
      </c>
      <c r="L1856" s="27" t="s">
        <v>349</v>
      </c>
      <c r="M1856" s="28"/>
      <c r="N1856" s="28"/>
      <c r="O1856" s="28"/>
    </row>
    <row r="1857" spans="1:15">
      <c r="A1857" t="s">
        <v>404</v>
      </c>
      <c r="B1857" s="26" t="s">
        <v>407</v>
      </c>
      <c r="C1857" s="26" t="s">
        <v>78</v>
      </c>
      <c r="D1857" s="26" t="s">
        <v>79</v>
      </c>
      <c r="E1857" s="27" t="s">
        <v>80</v>
      </c>
      <c r="F1857" s="27" t="s">
        <v>81</v>
      </c>
      <c r="G1857" s="27" t="s">
        <v>209</v>
      </c>
      <c r="H1857" s="27" t="s">
        <v>210</v>
      </c>
      <c r="I1857" s="27" t="s">
        <v>180</v>
      </c>
      <c r="J1857" s="27" t="s">
        <v>181</v>
      </c>
      <c r="K1857" s="27" t="s">
        <v>348</v>
      </c>
      <c r="L1857" s="27" t="s">
        <v>349</v>
      </c>
      <c r="M1857" s="28"/>
      <c r="N1857" s="28"/>
      <c r="O1857" s="28"/>
    </row>
    <row r="1858" spans="1:15">
      <c r="A1858" t="s">
        <v>404</v>
      </c>
      <c r="B1858" s="26" t="s">
        <v>407</v>
      </c>
      <c r="C1858" s="26" t="s">
        <v>78</v>
      </c>
      <c r="D1858" s="26" t="s">
        <v>79</v>
      </c>
      <c r="E1858" s="27" t="s">
        <v>80</v>
      </c>
      <c r="F1858" s="27" t="s">
        <v>81</v>
      </c>
      <c r="G1858" s="27" t="s">
        <v>209</v>
      </c>
      <c r="H1858" s="27" t="s">
        <v>210</v>
      </c>
      <c r="I1858" s="27" t="s">
        <v>182</v>
      </c>
      <c r="J1858" s="27" t="s">
        <v>183</v>
      </c>
      <c r="K1858" s="27" t="s">
        <v>348</v>
      </c>
      <c r="L1858" s="27" t="s">
        <v>349</v>
      </c>
      <c r="M1858" s="28"/>
      <c r="N1858" s="28"/>
      <c r="O1858" s="28"/>
    </row>
    <row r="1859" spans="1:15">
      <c r="A1859" t="s">
        <v>404</v>
      </c>
      <c r="B1859" s="26" t="s">
        <v>407</v>
      </c>
      <c r="C1859" s="26" t="s">
        <v>78</v>
      </c>
      <c r="D1859" s="26" t="s">
        <v>79</v>
      </c>
      <c r="E1859" s="27" t="s">
        <v>80</v>
      </c>
      <c r="F1859" s="27" t="s">
        <v>81</v>
      </c>
      <c r="G1859" s="27" t="s">
        <v>209</v>
      </c>
      <c r="H1859" s="27" t="s">
        <v>210</v>
      </c>
      <c r="I1859" s="27" t="s">
        <v>156</v>
      </c>
      <c r="J1859" s="27" t="s">
        <v>157</v>
      </c>
      <c r="K1859" s="27" t="s">
        <v>348</v>
      </c>
      <c r="L1859" s="27" t="s">
        <v>349</v>
      </c>
      <c r="M1859" s="28"/>
      <c r="N1859" s="28"/>
      <c r="O1859" s="28"/>
    </row>
    <row r="1860" spans="1:15">
      <c r="A1860" t="s">
        <v>404</v>
      </c>
      <c r="B1860" s="26" t="s">
        <v>407</v>
      </c>
      <c r="C1860" s="26" t="s">
        <v>78</v>
      </c>
      <c r="D1860" s="26" t="s">
        <v>79</v>
      </c>
      <c r="E1860" s="27" t="s">
        <v>80</v>
      </c>
      <c r="F1860" s="27" t="s">
        <v>81</v>
      </c>
      <c r="G1860" s="27" t="s">
        <v>209</v>
      </c>
      <c r="H1860" s="27" t="s">
        <v>210</v>
      </c>
      <c r="I1860" s="27" t="s">
        <v>199</v>
      </c>
      <c r="J1860" s="27" t="s">
        <v>200</v>
      </c>
      <c r="K1860" s="27" t="s">
        <v>348</v>
      </c>
      <c r="L1860" s="27" t="s">
        <v>349</v>
      </c>
      <c r="M1860" s="28"/>
      <c r="N1860" s="28"/>
      <c r="O1860" s="28"/>
    </row>
    <row r="1861" spans="1:15">
      <c r="A1861" t="s">
        <v>404</v>
      </c>
      <c r="B1861" s="26" t="s">
        <v>407</v>
      </c>
      <c r="C1861" s="26" t="s">
        <v>78</v>
      </c>
      <c r="D1861" s="26" t="s">
        <v>79</v>
      </c>
      <c r="E1861" s="27" t="s">
        <v>80</v>
      </c>
      <c r="F1861" s="27" t="s">
        <v>81</v>
      </c>
      <c r="G1861" s="27" t="s">
        <v>209</v>
      </c>
      <c r="H1861" s="27" t="s">
        <v>210</v>
      </c>
      <c r="I1861" s="27" t="s">
        <v>116</v>
      </c>
      <c r="J1861" s="27" t="s">
        <v>117</v>
      </c>
      <c r="K1861" s="27" t="s">
        <v>348</v>
      </c>
      <c r="L1861" s="27" t="s">
        <v>349</v>
      </c>
      <c r="M1861" s="28"/>
      <c r="N1861" s="28"/>
      <c r="O1861" s="28"/>
    </row>
    <row r="1862" spans="1:15">
      <c r="A1862" t="s">
        <v>404</v>
      </c>
      <c r="B1862" s="26" t="s">
        <v>407</v>
      </c>
      <c r="C1862" s="26" t="s">
        <v>78</v>
      </c>
      <c r="D1862" s="26" t="s">
        <v>79</v>
      </c>
      <c r="E1862" s="27" t="s">
        <v>80</v>
      </c>
      <c r="F1862" s="27" t="s">
        <v>81</v>
      </c>
      <c r="G1862" s="27" t="s">
        <v>209</v>
      </c>
      <c r="H1862" s="27" t="s">
        <v>210</v>
      </c>
      <c r="I1862" s="27" t="s">
        <v>144</v>
      </c>
      <c r="J1862" s="27" t="s">
        <v>145</v>
      </c>
      <c r="K1862" s="27" t="s">
        <v>348</v>
      </c>
      <c r="L1862" s="27" t="s">
        <v>349</v>
      </c>
      <c r="M1862" s="28"/>
      <c r="N1862" s="28"/>
      <c r="O1862" s="28"/>
    </row>
    <row r="1863" spans="1:15">
      <c r="A1863" t="s">
        <v>404</v>
      </c>
      <c r="B1863" s="26" t="s">
        <v>407</v>
      </c>
      <c r="C1863" s="26" t="s">
        <v>78</v>
      </c>
      <c r="D1863" s="26" t="s">
        <v>79</v>
      </c>
      <c r="E1863" s="27" t="s">
        <v>80</v>
      </c>
      <c r="F1863" s="27" t="s">
        <v>81</v>
      </c>
      <c r="G1863" s="27" t="s">
        <v>209</v>
      </c>
      <c r="H1863" s="27" t="s">
        <v>210</v>
      </c>
      <c r="I1863" s="27" t="s">
        <v>138</v>
      </c>
      <c r="J1863" s="27" t="s">
        <v>139</v>
      </c>
      <c r="K1863" s="27" t="s">
        <v>348</v>
      </c>
      <c r="L1863" s="27" t="s">
        <v>349</v>
      </c>
      <c r="M1863" s="28"/>
      <c r="N1863" s="28"/>
      <c r="O1863" s="28"/>
    </row>
    <row r="1864" spans="1:15">
      <c r="A1864" t="s">
        <v>404</v>
      </c>
      <c r="B1864" s="26" t="s">
        <v>407</v>
      </c>
      <c r="C1864" s="26" t="s">
        <v>78</v>
      </c>
      <c r="D1864" s="26" t="s">
        <v>79</v>
      </c>
      <c r="E1864" s="27" t="s">
        <v>80</v>
      </c>
      <c r="F1864" s="27" t="s">
        <v>81</v>
      </c>
      <c r="G1864" s="27" t="s">
        <v>209</v>
      </c>
      <c r="H1864" s="27" t="s">
        <v>210</v>
      </c>
      <c r="I1864" s="27" t="s">
        <v>146</v>
      </c>
      <c r="J1864" s="27" t="s">
        <v>147</v>
      </c>
      <c r="K1864" s="27" t="s">
        <v>348</v>
      </c>
      <c r="L1864" s="27" t="s">
        <v>349</v>
      </c>
      <c r="M1864" s="28"/>
      <c r="N1864" s="28"/>
      <c r="O1864" s="28"/>
    </row>
    <row r="1865" spans="1:15">
      <c r="A1865" t="s">
        <v>404</v>
      </c>
      <c r="B1865" s="26" t="s">
        <v>407</v>
      </c>
      <c r="C1865" s="26" t="s">
        <v>78</v>
      </c>
      <c r="D1865" s="26" t="s">
        <v>79</v>
      </c>
      <c r="E1865" s="27" t="s">
        <v>80</v>
      </c>
      <c r="F1865" s="27" t="s">
        <v>81</v>
      </c>
      <c r="G1865" s="27" t="s">
        <v>209</v>
      </c>
      <c r="H1865" s="27" t="s">
        <v>210</v>
      </c>
      <c r="I1865" s="27" t="s">
        <v>148</v>
      </c>
      <c r="J1865" s="27" t="s">
        <v>149</v>
      </c>
      <c r="K1865" s="27" t="s">
        <v>348</v>
      </c>
      <c r="L1865" s="27" t="s">
        <v>349</v>
      </c>
      <c r="M1865" s="28"/>
      <c r="N1865" s="28"/>
      <c r="O1865" s="28"/>
    </row>
    <row r="1866" spans="1:15">
      <c r="A1866" t="s">
        <v>404</v>
      </c>
      <c r="B1866" s="26" t="s">
        <v>407</v>
      </c>
      <c r="C1866" s="26" t="s">
        <v>78</v>
      </c>
      <c r="D1866" s="26" t="s">
        <v>79</v>
      </c>
      <c r="E1866" s="27" t="s">
        <v>80</v>
      </c>
      <c r="F1866" s="27" t="s">
        <v>81</v>
      </c>
      <c r="G1866" s="27" t="s">
        <v>209</v>
      </c>
      <c r="H1866" s="27" t="s">
        <v>210</v>
      </c>
      <c r="I1866" s="27" t="s">
        <v>104</v>
      </c>
      <c r="J1866" s="27" t="s">
        <v>105</v>
      </c>
      <c r="K1866" s="27" t="s">
        <v>348</v>
      </c>
      <c r="L1866" s="27" t="s">
        <v>349</v>
      </c>
      <c r="M1866" s="28"/>
      <c r="N1866" s="28"/>
      <c r="O1866" s="28"/>
    </row>
    <row r="1867" spans="1:15">
      <c r="A1867" t="s">
        <v>404</v>
      </c>
      <c r="B1867" s="26" t="s">
        <v>407</v>
      </c>
      <c r="C1867" s="26" t="s">
        <v>78</v>
      </c>
      <c r="D1867" s="26" t="s">
        <v>79</v>
      </c>
      <c r="E1867" s="27" t="s">
        <v>80</v>
      </c>
      <c r="F1867" s="27" t="s">
        <v>81</v>
      </c>
      <c r="G1867" s="27" t="s">
        <v>209</v>
      </c>
      <c r="H1867" s="27" t="s">
        <v>210</v>
      </c>
      <c r="I1867" s="27" t="s">
        <v>142</v>
      </c>
      <c r="J1867" s="27" t="s">
        <v>143</v>
      </c>
      <c r="K1867" s="27" t="s">
        <v>348</v>
      </c>
      <c r="L1867" s="27" t="s">
        <v>349</v>
      </c>
      <c r="M1867" s="28"/>
      <c r="N1867" s="28"/>
      <c r="O1867" s="28"/>
    </row>
    <row r="1868" spans="1:15">
      <c r="A1868" t="s">
        <v>404</v>
      </c>
      <c r="B1868" s="26" t="s">
        <v>407</v>
      </c>
      <c r="C1868" s="26" t="s">
        <v>78</v>
      </c>
      <c r="D1868" s="26" t="s">
        <v>79</v>
      </c>
      <c r="E1868" s="27" t="s">
        <v>80</v>
      </c>
      <c r="F1868" s="27" t="s">
        <v>81</v>
      </c>
      <c r="G1868" s="27" t="s">
        <v>209</v>
      </c>
      <c r="H1868" s="27" t="s">
        <v>210</v>
      </c>
      <c r="I1868" s="27" t="s">
        <v>114</v>
      </c>
      <c r="J1868" s="27" t="s">
        <v>115</v>
      </c>
      <c r="K1868" s="27" t="s">
        <v>348</v>
      </c>
      <c r="L1868" s="27" t="s">
        <v>349</v>
      </c>
      <c r="M1868" s="28"/>
      <c r="N1868" s="28"/>
      <c r="O1868" s="28"/>
    </row>
    <row r="1869" spans="1:15">
      <c r="A1869" t="s">
        <v>404</v>
      </c>
      <c r="B1869" s="26" t="s">
        <v>407</v>
      </c>
      <c r="C1869" s="26" t="s">
        <v>78</v>
      </c>
      <c r="D1869" s="26" t="s">
        <v>79</v>
      </c>
      <c r="E1869" s="27" t="s">
        <v>80</v>
      </c>
      <c r="F1869" s="27" t="s">
        <v>81</v>
      </c>
      <c r="G1869" s="27" t="s">
        <v>209</v>
      </c>
      <c r="H1869" s="27" t="s">
        <v>210</v>
      </c>
      <c r="I1869" s="27" t="s">
        <v>168</v>
      </c>
      <c r="J1869" s="27" t="s">
        <v>169</v>
      </c>
      <c r="K1869" s="27" t="s">
        <v>348</v>
      </c>
      <c r="L1869" s="27" t="s">
        <v>349</v>
      </c>
      <c r="M1869" s="28"/>
      <c r="N1869" s="28"/>
      <c r="O1869" s="28"/>
    </row>
    <row r="1870" spans="1:15">
      <c r="A1870" t="s">
        <v>404</v>
      </c>
      <c r="B1870" s="26" t="s">
        <v>407</v>
      </c>
      <c r="C1870" s="26" t="s">
        <v>78</v>
      </c>
      <c r="D1870" s="26" t="s">
        <v>79</v>
      </c>
      <c r="E1870" s="27" t="s">
        <v>80</v>
      </c>
      <c r="F1870" s="27" t="s">
        <v>81</v>
      </c>
      <c r="G1870" s="27" t="s">
        <v>209</v>
      </c>
      <c r="H1870" s="27" t="s">
        <v>210</v>
      </c>
      <c r="I1870" s="27" t="s">
        <v>239</v>
      </c>
      <c r="J1870" s="27" t="s">
        <v>240</v>
      </c>
      <c r="K1870" s="27" t="s">
        <v>348</v>
      </c>
      <c r="L1870" s="27" t="s">
        <v>349</v>
      </c>
      <c r="M1870" s="28"/>
      <c r="N1870" s="28"/>
      <c r="O1870" s="28"/>
    </row>
    <row r="1871" spans="1:15">
      <c r="A1871" t="s">
        <v>404</v>
      </c>
      <c r="B1871" s="26" t="s">
        <v>407</v>
      </c>
      <c r="C1871" s="26" t="s">
        <v>78</v>
      </c>
      <c r="D1871" s="26" t="s">
        <v>79</v>
      </c>
      <c r="E1871" s="27" t="s">
        <v>80</v>
      </c>
      <c r="F1871" s="27" t="s">
        <v>81</v>
      </c>
      <c r="G1871" s="27" t="s">
        <v>209</v>
      </c>
      <c r="H1871" s="27" t="s">
        <v>210</v>
      </c>
      <c r="I1871" s="27" t="s">
        <v>193</v>
      </c>
      <c r="J1871" s="27" t="s">
        <v>194</v>
      </c>
      <c r="K1871" s="27" t="s">
        <v>348</v>
      </c>
      <c r="L1871" s="27" t="s">
        <v>349</v>
      </c>
      <c r="M1871" s="28"/>
      <c r="N1871" s="28"/>
      <c r="O1871" s="28"/>
    </row>
    <row r="1872" spans="1:15">
      <c r="A1872" t="s">
        <v>404</v>
      </c>
      <c r="B1872" s="26" t="s">
        <v>407</v>
      </c>
      <c r="C1872" s="26" t="s">
        <v>78</v>
      </c>
      <c r="D1872" s="26" t="s">
        <v>79</v>
      </c>
      <c r="E1872" s="27" t="s">
        <v>80</v>
      </c>
      <c r="F1872" s="27" t="s">
        <v>81</v>
      </c>
      <c r="G1872" s="27" t="s">
        <v>160</v>
      </c>
      <c r="H1872" s="27" t="s">
        <v>161</v>
      </c>
      <c r="I1872" s="27" t="s">
        <v>84</v>
      </c>
      <c r="J1872" s="27" t="s">
        <v>85</v>
      </c>
      <c r="K1872" s="27" t="s">
        <v>350</v>
      </c>
      <c r="L1872" s="27" t="s">
        <v>351</v>
      </c>
      <c r="M1872" s="28"/>
      <c r="N1872" s="28"/>
      <c r="O1872" s="28"/>
    </row>
    <row r="1873" spans="1:15">
      <c r="A1873" t="s">
        <v>404</v>
      </c>
      <c r="B1873" s="26" t="s">
        <v>407</v>
      </c>
      <c r="C1873" s="26" t="s">
        <v>78</v>
      </c>
      <c r="D1873" s="26" t="s">
        <v>79</v>
      </c>
      <c r="E1873" s="27" t="s">
        <v>80</v>
      </c>
      <c r="F1873" s="27" t="s">
        <v>81</v>
      </c>
      <c r="G1873" s="27" t="s">
        <v>160</v>
      </c>
      <c r="H1873" s="27" t="s">
        <v>161</v>
      </c>
      <c r="I1873" s="27" t="s">
        <v>88</v>
      </c>
      <c r="J1873" s="27" t="s">
        <v>89</v>
      </c>
      <c r="K1873" s="27" t="s">
        <v>350</v>
      </c>
      <c r="L1873" s="27" t="s">
        <v>351</v>
      </c>
      <c r="M1873" s="28"/>
      <c r="N1873" s="28"/>
      <c r="O1873" s="28"/>
    </row>
    <row r="1874" spans="1:15">
      <c r="A1874" t="s">
        <v>404</v>
      </c>
      <c r="B1874" s="26" t="s">
        <v>407</v>
      </c>
      <c r="C1874" s="26" t="s">
        <v>78</v>
      </c>
      <c r="D1874" s="26" t="s">
        <v>79</v>
      </c>
      <c r="E1874" s="27" t="s">
        <v>80</v>
      </c>
      <c r="F1874" s="27" t="s">
        <v>81</v>
      </c>
      <c r="G1874" s="27" t="s">
        <v>160</v>
      </c>
      <c r="H1874" s="27" t="s">
        <v>161</v>
      </c>
      <c r="I1874" s="27" t="s">
        <v>124</v>
      </c>
      <c r="J1874" s="27" t="s">
        <v>125</v>
      </c>
      <c r="K1874" s="27" t="s">
        <v>350</v>
      </c>
      <c r="L1874" s="27" t="s">
        <v>351</v>
      </c>
      <c r="M1874" s="28"/>
      <c r="N1874" s="28"/>
      <c r="O1874" s="28"/>
    </row>
    <row r="1875" spans="1:15">
      <c r="A1875" t="s">
        <v>404</v>
      </c>
      <c r="B1875" s="26" t="s">
        <v>407</v>
      </c>
      <c r="C1875" s="26" t="s">
        <v>78</v>
      </c>
      <c r="D1875" s="26" t="s">
        <v>79</v>
      </c>
      <c r="E1875" s="27" t="s">
        <v>80</v>
      </c>
      <c r="F1875" s="27" t="s">
        <v>81</v>
      </c>
      <c r="G1875" s="27" t="s">
        <v>160</v>
      </c>
      <c r="H1875" s="27" t="s">
        <v>161</v>
      </c>
      <c r="I1875" s="27" t="s">
        <v>90</v>
      </c>
      <c r="J1875" s="27" t="s">
        <v>91</v>
      </c>
      <c r="K1875" s="27" t="s">
        <v>350</v>
      </c>
      <c r="L1875" s="27" t="s">
        <v>351</v>
      </c>
      <c r="M1875" s="28"/>
      <c r="N1875" s="28"/>
      <c r="O1875" s="28"/>
    </row>
    <row r="1876" spans="1:15">
      <c r="A1876" t="s">
        <v>404</v>
      </c>
      <c r="B1876" s="26" t="s">
        <v>407</v>
      </c>
      <c r="C1876" s="26" t="s">
        <v>78</v>
      </c>
      <c r="D1876" s="26" t="s">
        <v>79</v>
      </c>
      <c r="E1876" s="27" t="s">
        <v>80</v>
      </c>
      <c r="F1876" s="27" t="s">
        <v>81</v>
      </c>
      <c r="G1876" s="27" t="s">
        <v>160</v>
      </c>
      <c r="H1876" s="27" t="s">
        <v>161</v>
      </c>
      <c r="I1876" s="27" t="s">
        <v>92</v>
      </c>
      <c r="J1876" s="27" t="s">
        <v>93</v>
      </c>
      <c r="K1876" s="27" t="s">
        <v>350</v>
      </c>
      <c r="L1876" s="27" t="s">
        <v>351</v>
      </c>
      <c r="M1876" s="28"/>
      <c r="N1876" s="28"/>
      <c r="O1876" s="28"/>
    </row>
    <row r="1877" spans="1:15">
      <c r="A1877" t="s">
        <v>404</v>
      </c>
      <c r="B1877" s="26" t="s">
        <v>407</v>
      </c>
      <c r="C1877" s="26" t="s">
        <v>78</v>
      </c>
      <c r="D1877" s="26" t="s">
        <v>79</v>
      </c>
      <c r="E1877" s="27" t="s">
        <v>80</v>
      </c>
      <c r="F1877" s="27" t="s">
        <v>81</v>
      </c>
      <c r="G1877" s="27" t="s">
        <v>160</v>
      </c>
      <c r="H1877" s="27" t="s">
        <v>161</v>
      </c>
      <c r="I1877" s="27" t="s">
        <v>134</v>
      </c>
      <c r="J1877" s="27" t="s">
        <v>135</v>
      </c>
      <c r="K1877" s="27" t="s">
        <v>350</v>
      </c>
      <c r="L1877" s="27" t="s">
        <v>351</v>
      </c>
      <c r="M1877" s="28"/>
      <c r="N1877" s="28"/>
      <c r="O1877" s="28"/>
    </row>
    <row r="1878" spans="1:15">
      <c r="A1878" t="s">
        <v>404</v>
      </c>
      <c r="B1878" s="26" t="s">
        <v>407</v>
      </c>
      <c r="C1878" s="26" t="s">
        <v>78</v>
      </c>
      <c r="D1878" s="26" t="s">
        <v>79</v>
      </c>
      <c r="E1878" s="27" t="s">
        <v>80</v>
      </c>
      <c r="F1878" s="27" t="s">
        <v>81</v>
      </c>
      <c r="G1878" s="27" t="s">
        <v>160</v>
      </c>
      <c r="H1878" s="27" t="s">
        <v>161</v>
      </c>
      <c r="I1878" s="27" t="s">
        <v>94</v>
      </c>
      <c r="J1878" s="27" t="s">
        <v>95</v>
      </c>
      <c r="K1878" s="27" t="s">
        <v>350</v>
      </c>
      <c r="L1878" s="27" t="s">
        <v>351</v>
      </c>
      <c r="M1878" s="28"/>
      <c r="N1878" s="28"/>
      <c r="O1878" s="28"/>
    </row>
    <row r="1879" spans="1:15">
      <c r="A1879" t="s">
        <v>404</v>
      </c>
      <c r="B1879" s="26" t="s">
        <v>407</v>
      </c>
      <c r="C1879" s="26" t="s">
        <v>78</v>
      </c>
      <c r="D1879" s="26" t="s">
        <v>79</v>
      </c>
      <c r="E1879" s="27" t="s">
        <v>80</v>
      </c>
      <c r="F1879" s="27" t="s">
        <v>81</v>
      </c>
      <c r="G1879" s="27" t="s">
        <v>160</v>
      </c>
      <c r="H1879" s="27" t="s">
        <v>161</v>
      </c>
      <c r="I1879" s="27" t="s">
        <v>172</v>
      </c>
      <c r="J1879" s="27" t="s">
        <v>173</v>
      </c>
      <c r="K1879" s="27" t="s">
        <v>350</v>
      </c>
      <c r="L1879" s="27" t="s">
        <v>351</v>
      </c>
      <c r="M1879" s="28"/>
      <c r="N1879" s="28"/>
      <c r="O1879" s="28"/>
    </row>
    <row r="1880" spans="1:15">
      <c r="A1880" t="s">
        <v>404</v>
      </c>
      <c r="B1880" s="26" t="s">
        <v>407</v>
      </c>
      <c r="C1880" s="26" t="s">
        <v>78</v>
      </c>
      <c r="D1880" s="26" t="s">
        <v>79</v>
      </c>
      <c r="E1880" s="27" t="s">
        <v>80</v>
      </c>
      <c r="F1880" s="27" t="s">
        <v>81</v>
      </c>
      <c r="G1880" s="27" t="s">
        <v>160</v>
      </c>
      <c r="H1880" s="27" t="s">
        <v>161</v>
      </c>
      <c r="I1880" s="27" t="s">
        <v>233</v>
      </c>
      <c r="J1880" s="27" t="s">
        <v>234</v>
      </c>
      <c r="K1880" s="27" t="s">
        <v>350</v>
      </c>
      <c r="L1880" s="27" t="s">
        <v>351</v>
      </c>
      <c r="M1880" s="28"/>
      <c r="N1880" s="28"/>
      <c r="O1880" s="28"/>
    </row>
    <row r="1881" spans="1:15">
      <c r="A1881" t="s">
        <v>404</v>
      </c>
      <c r="B1881" s="26" t="s">
        <v>407</v>
      </c>
      <c r="C1881" s="26" t="s">
        <v>78</v>
      </c>
      <c r="D1881" s="26" t="s">
        <v>79</v>
      </c>
      <c r="E1881" s="27" t="s">
        <v>80</v>
      </c>
      <c r="F1881" s="27" t="s">
        <v>81</v>
      </c>
      <c r="G1881" s="27" t="s">
        <v>160</v>
      </c>
      <c r="H1881" s="27" t="s">
        <v>161</v>
      </c>
      <c r="I1881" s="27" t="s">
        <v>136</v>
      </c>
      <c r="J1881" s="27" t="s">
        <v>137</v>
      </c>
      <c r="K1881" s="27" t="s">
        <v>350</v>
      </c>
      <c r="L1881" s="27" t="s">
        <v>351</v>
      </c>
      <c r="M1881" s="28"/>
      <c r="N1881" s="28"/>
      <c r="O1881" s="28"/>
    </row>
    <row r="1882" spans="1:15">
      <c r="A1882" t="s">
        <v>404</v>
      </c>
      <c r="B1882" s="26" t="s">
        <v>407</v>
      </c>
      <c r="C1882" s="26" t="s">
        <v>78</v>
      </c>
      <c r="D1882" s="26" t="s">
        <v>79</v>
      </c>
      <c r="E1882" s="27" t="s">
        <v>80</v>
      </c>
      <c r="F1882" s="27" t="s">
        <v>81</v>
      </c>
      <c r="G1882" s="27" t="s">
        <v>160</v>
      </c>
      <c r="H1882" s="27" t="s">
        <v>161</v>
      </c>
      <c r="I1882" s="27" t="s">
        <v>178</v>
      </c>
      <c r="J1882" s="27" t="s">
        <v>179</v>
      </c>
      <c r="K1882" s="27" t="s">
        <v>350</v>
      </c>
      <c r="L1882" s="27" t="s">
        <v>351</v>
      </c>
      <c r="M1882" s="28"/>
      <c r="N1882" s="28"/>
      <c r="O1882" s="28"/>
    </row>
    <row r="1883" spans="1:15">
      <c r="A1883" t="s">
        <v>404</v>
      </c>
      <c r="B1883" s="26" t="s">
        <v>407</v>
      </c>
      <c r="C1883" s="26" t="s">
        <v>78</v>
      </c>
      <c r="D1883" s="26" t="s">
        <v>79</v>
      </c>
      <c r="E1883" s="27" t="s">
        <v>80</v>
      </c>
      <c r="F1883" s="27" t="s">
        <v>81</v>
      </c>
      <c r="G1883" s="27" t="s">
        <v>160</v>
      </c>
      <c r="H1883" s="27" t="s">
        <v>161</v>
      </c>
      <c r="I1883" s="27" t="s">
        <v>154</v>
      </c>
      <c r="J1883" s="27" t="s">
        <v>155</v>
      </c>
      <c r="K1883" s="27" t="s">
        <v>350</v>
      </c>
      <c r="L1883" s="27" t="s">
        <v>351</v>
      </c>
      <c r="M1883" s="28"/>
      <c r="N1883" s="28"/>
      <c r="O1883" s="28"/>
    </row>
    <row r="1884" spans="1:15">
      <c r="A1884" t="s">
        <v>404</v>
      </c>
      <c r="B1884" s="26" t="s">
        <v>407</v>
      </c>
      <c r="C1884" s="26" t="s">
        <v>78</v>
      </c>
      <c r="D1884" s="26" t="s">
        <v>79</v>
      </c>
      <c r="E1884" s="27" t="s">
        <v>80</v>
      </c>
      <c r="F1884" s="27" t="s">
        <v>81</v>
      </c>
      <c r="G1884" s="27" t="s">
        <v>160</v>
      </c>
      <c r="H1884" s="27" t="s">
        <v>161</v>
      </c>
      <c r="I1884" s="27" t="s">
        <v>164</v>
      </c>
      <c r="J1884" s="27" t="s">
        <v>165</v>
      </c>
      <c r="K1884" s="27" t="s">
        <v>350</v>
      </c>
      <c r="L1884" s="27" t="s">
        <v>351</v>
      </c>
      <c r="M1884" s="28"/>
      <c r="N1884" s="28"/>
      <c r="O1884" s="28"/>
    </row>
    <row r="1885" spans="1:15">
      <c r="A1885" t="s">
        <v>404</v>
      </c>
      <c r="B1885" s="26" t="s">
        <v>407</v>
      </c>
      <c r="C1885" s="26" t="s">
        <v>78</v>
      </c>
      <c r="D1885" s="26" t="s">
        <v>79</v>
      </c>
      <c r="E1885" s="27" t="s">
        <v>80</v>
      </c>
      <c r="F1885" s="27" t="s">
        <v>81</v>
      </c>
      <c r="G1885" s="27" t="s">
        <v>160</v>
      </c>
      <c r="H1885" s="27" t="s">
        <v>161</v>
      </c>
      <c r="I1885" s="27" t="s">
        <v>180</v>
      </c>
      <c r="J1885" s="27" t="s">
        <v>181</v>
      </c>
      <c r="K1885" s="27" t="s">
        <v>350</v>
      </c>
      <c r="L1885" s="27" t="s">
        <v>351</v>
      </c>
      <c r="M1885" s="28"/>
      <c r="N1885" s="28"/>
      <c r="O1885" s="28"/>
    </row>
    <row r="1886" spans="1:15">
      <c r="A1886" t="s">
        <v>404</v>
      </c>
      <c r="B1886" s="26" t="s">
        <v>407</v>
      </c>
      <c r="C1886" s="26" t="s">
        <v>78</v>
      </c>
      <c r="D1886" s="26" t="s">
        <v>79</v>
      </c>
      <c r="E1886" s="27" t="s">
        <v>80</v>
      </c>
      <c r="F1886" s="27" t="s">
        <v>81</v>
      </c>
      <c r="G1886" s="27" t="s">
        <v>160</v>
      </c>
      <c r="H1886" s="27" t="s">
        <v>161</v>
      </c>
      <c r="I1886" s="27" t="s">
        <v>215</v>
      </c>
      <c r="J1886" s="27" t="s">
        <v>216</v>
      </c>
      <c r="K1886" s="27" t="s">
        <v>350</v>
      </c>
      <c r="L1886" s="27" t="s">
        <v>351</v>
      </c>
      <c r="M1886" s="28"/>
      <c r="N1886" s="28"/>
      <c r="O1886" s="28"/>
    </row>
    <row r="1887" spans="1:15">
      <c r="A1887" t="s">
        <v>404</v>
      </c>
      <c r="B1887" s="26" t="s">
        <v>407</v>
      </c>
      <c r="C1887" s="26" t="s">
        <v>78</v>
      </c>
      <c r="D1887" s="26" t="s">
        <v>79</v>
      </c>
      <c r="E1887" s="27" t="s">
        <v>80</v>
      </c>
      <c r="F1887" s="27" t="s">
        <v>81</v>
      </c>
      <c r="G1887" s="27" t="s">
        <v>160</v>
      </c>
      <c r="H1887" s="27" t="s">
        <v>161</v>
      </c>
      <c r="I1887" s="27" t="s">
        <v>182</v>
      </c>
      <c r="J1887" s="27" t="s">
        <v>183</v>
      </c>
      <c r="K1887" s="27" t="s">
        <v>350</v>
      </c>
      <c r="L1887" s="27" t="s">
        <v>351</v>
      </c>
      <c r="M1887" s="28"/>
      <c r="N1887" s="28"/>
      <c r="O1887" s="28"/>
    </row>
    <row r="1888" spans="1:15">
      <c r="A1888" t="s">
        <v>404</v>
      </c>
      <c r="B1888" s="26" t="s">
        <v>407</v>
      </c>
      <c r="C1888" s="26" t="s">
        <v>78</v>
      </c>
      <c r="D1888" s="26" t="s">
        <v>79</v>
      </c>
      <c r="E1888" s="27" t="s">
        <v>80</v>
      </c>
      <c r="F1888" s="27" t="s">
        <v>81</v>
      </c>
      <c r="G1888" s="27" t="s">
        <v>160</v>
      </c>
      <c r="H1888" s="27" t="s">
        <v>161</v>
      </c>
      <c r="I1888" s="27" t="s">
        <v>156</v>
      </c>
      <c r="J1888" s="27" t="s">
        <v>157</v>
      </c>
      <c r="K1888" s="27" t="s">
        <v>350</v>
      </c>
      <c r="L1888" s="27" t="s">
        <v>351</v>
      </c>
      <c r="M1888" s="28"/>
      <c r="N1888" s="28"/>
      <c r="O1888" s="28"/>
    </row>
    <row r="1889" spans="1:15">
      <c r="A1889" t="s">
        <v>404</v>
      </c>
      <c r="B1889" s="26" t="s">
        <v>407</v>
      </c>
      <c r="C1889" s="26" t="s">
        <v>78</v>
      </c>
      <c r="D1889" s="26" t="s">
        <v>79</v>
      </c>
      <c r="E1889" s="27" t="s">
        <v>80</v>
      </c>
      <c r="F1889" s="27" t="s">
        <v>81</v>
      </c>
      <c r="G1889" s="27" t="s">
        <v>160</v>
      </c>
      <c r="H1889" s="27" t="s">
        <v>161</v>
      </c>
      <c r="I1889" s="27" t="s">
        <v>132</v>
      </c>
      <c r="J1889" s="27" t="s">
        <v>133</v>
      </c>
      <c r="K1889" s="27" t="s">
        <v>350</v>
      </c>
      <c r="L1889" s="27" t="s">
        <v>351</v>
      </c>
      <c r="M1889" s="28"/>
      <c r="N1889" s="28"/>
      <c r="O1889" s="28"/>
    </row>
    <row r="1890" spans="1:15">
      <c r="A1890" t="s">
        <v>404</v>
      </c>
      <c r="B1890" s="26" t="s">
        <v>407</v>
      </c>
      <c r="C1890" s="26" t="s">
        <v>78</v>
      </c>
      <c r="D1890" s="26" t="s">
        <v>79</v>
      </c>
      <c r="E1890" s="27" t="s">
        <v>80</v>
      </c>
      <c r="F1890" s="27" t="s">
        <v>81</v>
      </c>
      <c r="G1890" s="27" t="s">
        <v>160</v>
      </c>
      <c r="H1890" s="27" t="s">
        <v>161</v>
      </c>
      <c r="I1890" s="27" t="s">
        <v>158</v>
      </c>
      <c r="J1890" s="27" t="s">
        <v>159</v>
      </c>
      <c r="K1890" s="27" t="s">
        <v>350</v>
      </c>
      <c r="L1890" s="27" t="s">
        <v>351</v>
      </c>
      <c r="M1890" s="28"/>
      <c r="N1890" s="28"/>
      <c r="O1890" s="28"/>
    </row>
    <row r="1891" spans="1:15">
      <c r="A1891" t="s">
        <v>404</v>
      </c>
      <c r="B1891" s="26" t="s">
        <v>407</v>
      </c>
      <c r="C1891" s="26" t="s">
        <v>78</v>
      </c>
      <c r="D1891" s="26" t="s">
        <v>79</v>
      </c>
      <c r="E1891" s="27" t="s">
        <v>80</v>
      </c>
      <c r="F1891" s="27" t="s">
        <v>81</v>
      </c>
      <c r="G1891" s="27" t="s">
        <v>160</v>
      </c>
      <c r="H1891" s="27" t="s">
        <v>161</v>
      </c>
      <c r="I1891" s="27" t="s">
        <v>199</v>
      </c>
      <c r="J1891" s="27" t="s">
        <v>200</v>
      </c>
      <c r="K1891" s="27" t="s">
        <v>350</v>
      </c>
      <c r="L1891" s="27" t="s">
        <v>351</v>
      </c>
      <c r="M1891" s="28"/>
      <c r="N1891" s="28"/>
      <c r="O1891" s="28"/>
    </row>
    <row r="1892" spans="1:15">
      <c r="A1892" t="s">
        <v>404</v>
      </c>
      <c r="B1892" s="26" t="s">
        <v>407</v>
      </c>
      <c r="C1892" s="26" t="s">
        <v>78</v>
      </c>
      <c r="D1892" s="26" t="s">
        <v>79</v>
      </c>
      <c r="E1892" s="27" t="s">
        <v>80</v>
      </c>
      <c r="F1892" s="27" t="s">
        <v>81</v>
      </c>
      <c r="G1892" s="27" t="s">
        <v>160</v>
      </c>
      <c r="H1892" s="27" t="s">
        <v>161</v>
      </c>
      <c r="I1892" s="27" t="s">
        <v>96</v>
      </c>
      <c r="J1892" s="27" t="s">
        <v>97</v>
      </c>
      <c r="K1892" s="27" t="s">
        <v>350</v>
      </c>
      <c r="L1892" s="27" t="s">
        <v>351</v>
      </c>
      <c r="M1892" s="28"/>
      <c r="N1892" s="28"/>
      <c r="O1892" s="28"/>
    </row>
    <row r="1893" spans="1:15">
      <c r="A1893" t="s">
        <v>404</v>
      </c>
      <c r="B1893" s="26" t="s">
        <v>407</v>
      </c>
      <c r="C1893" s="26" t="s">
        <v>78</v>
      </c>
      <c r="D1893" s="26" t="s">
        <v>79</v>
      </c>
      <c r="E1893" s="27" t="s">
        <v>80</v>
      </c>
      <c r="F1893" s="27" t="s">
        <v>81</v>
      </c>
      <c r="G1893" s="27" t="s">
        <v>160</v>
      </c>
      <c r="H1893" s="27" t="s">
        <v>161</v>
      </c>
      <c r="I1893" s="27" t="s">
        <v>116</v>
      </c>
      <c r="J1893" s="27" t="s">
        <v>117</v>
      </c>
      <c r="K1893" s="27" t="s">
        <v>350</v>
      </c>
      <c r="L1893" s="27" t="s">
        <v>351</v>
      </c>
      <c r="M1893" s="28"/>
      <c r="N1893" s="28"/>
      <c r="O1893" s="28"/>
    </row>
    <row r="1894" spans="1:15">
      <c r="A1894" t="s">
        <v>404</v>
      </c>
      <c r="B1894" s="26" t="s">
        <v>407</v>
      </c>
      <c r="C1894" s="26" t="s">
        <v>78</v>
      </c>
      <c r="D1894" s="26" t="s">
        <v>79</v>
      </c>
      <c r="E1894" s="27" t="s">
        <v>80</v>
      </c>
      <c r="F1894" s="27" t="s">
        <v>81</v>
      </c>
      <c r="G1894" s="27" t="s">
        <v>160</v>
      </c>
      <c r="H1894" s="27" t="s">
        <v>161</v>
      </c>
      <c r="I1894" s="27" t="s">
        <v>184</v>
      </c>
      <c r="J1894" s="27" t="s">
        <v>185</v>
      </c>
      <c r="K1894" s="27" t="s">
        <v>350</v>
      </c>
      <c r="L1894" s="27" t="s">
        <v>351</v>
      </c>
      <c r="M1894" s="28"/>
      <c r="N1894" s="28"/>
      <c r="O1894" s="28"/>
    </row>
    <row r="1895" spans="1:15">
      <c r="A1895" t="s">
        <v>404</v>
      </c>
      <c r="B1895" s="26" t="s">
        <v>407</v>
      </c>
      <c r="C1895" s="26" t="s">
        <v>78</v>
      </c>
      <c r="D1895" s="26" t="s">
        <v>79</v>
      </c>
      <c r="E1895" s="27" t="s">
        <v>80</v>
      </c>
      <c r="F1895" s="27" t="s">
        <v>81</v>
      </c>
      <c r="G1895" s="27" t="s">
        <v>160</v>
      </c>
      <c r="H1895" s="27" t="s">
        <v>161</v>
      </c>
      <c r="I1895" s="27" t="s">
        <v>144</v>
      </c>
      <c r="J1895" s="27" t="s">
        <v>145</v>
      </c>
      <c r="K1895" s="27" t="s">
        <v>350</v>
      </c>
      <c r="L1895" s="27" t="s">
        <v>351</v>
      </c>
      <c r="M1895" s="28"/>
      <c r="N1895" s="28"/>
      <c r="O1895" s="28"/>
    </row>
    <row r="1896" spans="1:15">
      <c r="A1896" t="s">
        <v>404</v>
      </c>
      <c r="B1896" s="26" t="s">
        <v>407</v>
      </c>
      <c r="C1896" s="26" t="s">
        <v>78</v>
      </c>
      <c r="D1896" s="26" t="s">
        <v>79</v>
      </c>
      <c r="E1896" s="27" t="s">
        <v>80</v>
      </c>
      <c r="F1896" s="27" t="s">
        <v>81</v>
      </c>
      <c r="G1896" s="27" t="s">
        <v>160</v>
      </c>
      <c r="H1896" s="27" t="s">
        <v>161</v>
      </c>
      <c r="I1896" s="27" t="s">
        <v>138</v>
      </c>
      <c r="J1896" s="27" t="s">
        <v>139</v>
      </c>
      <c r="K1896" s="27" t="s">
        <v>350</v>
      </c>
      <c r="L1896" s="27" t="s">
        <v>351</v>
      </c>
      <c r="M1896" s="28"/>
      <c r="N1896" s="28"/>
      <c r="O1896" s="28"/>
    </row>
    <row r="1897" spans="1:15">
      <c r="A1897" t="s">
        <v>404</v>
      </c>
      <c r="B1897" s="26" t="s">
        <v>407</v>
      </c>
      <c r="C1897" s="26" t="s">
        <v>78</v>
      </c>
      <c r="D1897" s="26" t="s">
        <v>79</v>
      </c>
      <c r="E1897" s="27" t="s">
        <v>80</v>
      </c>
      <c r="F1897" s="27" t="s">
        <v>81</v>
      </c>
      <c r="G1897" s="27" t="s">
        <v>160</v>
      </c>
      <c r="H1897" s="27" t="s">
        <v>161</v>
      </c>
      <c r="I1897" s="27" t="s">
        <v>128</v>
      </c>
      <c r="J1897" s="27" t="s">
        <v>129</v>
      </c>
      <c r="K1897" s="27" t="s">
        <v>350</v>
      </c>
      <c r="L1897" s="27" t="s">
        <v>351</v>
      </c>
      <c r="M1897" s="28"/>
      <c r="N1897" s="28"/>
      <c r="O1897" s="28"/>
    </row>
    <row r="1898" spans="1:15">
      <c r="A1898" t="s">
        <v>404</v>
      </c>
      <c r="B1898" s="26" t="s">
        <v>407</v>
      </c>
      <c r="C1898" s="26" t="s">
        <v>78</v>
      </c>
      <c r="D1898" s="26" t="s">
        <v>79</v>
      </c>
      <c r="E1898" s="27" t="s">
        <v>80</v>
      </c>
      <c r="F1898" s="27" t="s">
        <v>81</v>
      </c>
      <c r="G1898" s="27" t="s">
        <v>160</v>
      </c>
      <c r="H1898" s="27" t="s">
        <v>161</v>
      </c>
      <c r="I1898" s="27" t="s">
        <v>146</v>
      </c>
      <c r="J1898" s="27" t="s">
        <v>147</v>
      </c>
      <c r="K1898" s="27" t="s">
        <v>350</v>
      </c>
      <c r="L1898" s="27" t="s">
        <v>351</v>
      </c>
      <c r="M1898" s="28"/>
      <c r="N1898" s="28"/>
      <c r="O1898" s="28"/>
    </row>
    <row r="1899" spans="1:15">
      <c r="A1899" t="s">
        <v>404</v>
      </c>
      <c r="B1899" s="26" t="s">
        <v>407</v>
      </c>
      <c r="C1899" s="26" t="s">
        <v>78</v>
      </c>
      <c r="D1899" s="26" t="s">
        <v>79</v>
      </c>
      <c r="E1899" s="27" t="s">
        <v>80</v>
      </c>
      <c r="F1899" s="27" t="s">
        <v>81</v>
      </c>
      <c r="G1899" s="27" t="s">
        <v>160</v>
      </c>
      <c r="H1899" s="27" t="s">
        <v>161</v>
      </c>
      <c r="I1899" s="27" t="s">
        <v>148</v>
      </c>
      <c r="J1899" s="27" t="s">
        <v>149</v>
      </c>
      <c r="K1899" s="27" t="s">
        <v>350</v>
      </c>
      <c r="L1899" s="27" t="s">
        <v>351</v>
      </c>
      <c r="M1899" s="28"/>
      <c r="N1899" s="28"/>
      <c r="O1899" s="28"/>
    </row>
    <row r="1900" spans="1:15">
      <c r="A1900" t="s">
        <v>404</v>
      </c>
      <c r="B1900" s="26" t="s">
        <v>407</v>
      </c>
      <c r="C1900" s="26" t="s">
        <v>78</v>
      </c>
      <c r="D1900" s="26" t="s">
        <v>79</v>
      </c>
      <c r="E1900" s="27" t="s">
        <v>80</v>
      </c>
      <c r="F1900" s="27" t="s">
        <v>81</v>
      </c>
      <c r="G1900" s="27" t="s">
        <v>160</v>
      </c>
      <c r="H1900" s="27" t="s">
        <v>161</v>
      </c>
      <c r="I1900" s="27" t="s">
        <v>98</v>
      </c>
      <c r="J1900" s="27" t="s">
        <v>99</v>
      </c>
      <c r="K1900" s="27" t="s">
        <v>350</v>
      </c>
      <c r="L1900" s="27" t="s">
        <v>351</v>
      </c>
      <c r="M1900" s="28"/>
      <c r="N1900" s="28"/>
      <c r="O1900" s="28"/>
    </row>
    <row r="1901" spans="1:15">
      <c r="A1901" t="s">
        <v>404</v>
      </c>
      <c r="B1901" s="26" t="s">
        <v>407</v>
      </c>
      <c r="C1901" s="26" t="s">
        <v>78</v>
      </c>
      <c r="D1901" s="26" t="s">
        <v>79</v>
      </c>
      <c r="E1901" s="27" t="s">
        <v>80</v>
      </c>
      <c r="F1901" s="27" t="s">
        <v>81</v>
      </c>
      <c r="G1901" s="27" t="s">
        <v>160</v>
      </c>
      <c r="H1901" s="27" t="s">
        <v>161</v>
      </c>
      <c r="I1901" s="27" t="s">
        <v>275</v>
      </c>
      <c r="J1901" s="27" t="s">
        <v>276</v>
      </c>
      <c r="K1901" s="27" t="s">
        <v>350</v>
      </c>
      <c r="L1901" s="27" t="s">
        <v>351</v>
      </c>
      <c r="M1901" s="28"/>
      <c r="N1901" s="28"/>
      <c r="O1901" s="28"/>
    </row>
    <row r="1902" spans="1:15">
      <c r="A1902" t="s">
        <v>404</v>
      </c>
      <c r="B1902" s="26" t="s">
        <v>407</v>
      </c>
      <c r="C1902" s="26" t="s">
        <v>78</v>
      </c>
      <c r="D1902" s="26" t="s">
        <v>79</v>
      </c>
      <c r="E1902" s="27" t="s">
        <v>80</v>
      </c>
      <c r="F1902" s="27" t="s">
        <v>81</v>
      </c>
      <c r="G1902" s="27" t="s">
        <v>160</v>
      </c>
      <c r="H1902" s="27" t="s">
        <v>161</v>
      </c>
      <c r="I1902" s="27" t="s">
        <v>104</v>
      </c>
      <c r="J1902" s="27" t="s">
        <v>105</v>
      </c>
      <c r="K1902" s="27" t="s">
        <v>350</v>
      </c>
      <c r="L1902" s="27" t="s">
        <v>351</v>
      </c>
      <c r="M1902" s="28"/>
      <c r="N1902" s="28"/>
      <c r="O1902" s="28"/>
    </row>
    <row r="1903" spans="1:15">
      <c r="A1903" t="s">
        <v>404</v>
      </c>
      <c r="B1903" s="26" t="s">
        <v>407</v>
      </c>
      <c r="C1903" s="26" t="s">
        <v>78</v>
      </c>
      <c r="D1903" s="26" t="s">
        <v>79</v>
      </c>
      <c r="E1903" s="27" t="s">
        <v>80</v>
      </c>
      <c r="F1903" s="27" t="s">
        <v>81</v>
      </c>
      <c r="G1903" s="27" t="s">
        <v>160</v>
      </c>
      <c r="H1903" s="27" t="s">
        <v>161</v>
      </c>
      <c r="I1903" s="27">
        <v>3411</v>
      </c>
      <c r="J1903" s="27" t="s">
        <v>352</v>
      </c>
      <c r="K1903" s="27" t="s">
        <v>350</v>
      </c>
      <c r="L1903" s="27" t="s">
        <v>351</v>
      </c>
      <c r="M1903" s="28"/>
      <c r="N1903" s="28"/>
      <c r="O1903" s="28"/>
    </row>
    <row r="1904" spans="1:15">
      <c r="A1904" t="s">
        <v>404</v>
      </c>
      <c r="B1904" s="26" t="s">
        <v>407</v>
      </c>
      <c r="C1904" s="26" t="s">
        <v>78</v>
      </c>
      <c r="D1904" s="26" t="s">
        <v>79</v>
      </c>
      <c r="E1904" s="27" t="s">
        <v>80</v>
      </c>
      <c r="F1904" s="27" t="s">
        <v>81</v>
      </c>
      <c r="G1904" s="27" t="s">
        <v>160</v>
      </c>
      <c r="H1904" s="27" t="s">
        <v>161</v>
      </c>
      <c r="I1904" s="27" t="s">
        <v>142</v>
      </c>
      <c r="J1904" s="27" t="s">
        <v>143</v>
      </c>
      <c r="K1904" s="27" t="s">
        <v>350</v>
      </c>
      <c r="L1904" s="27" t="s">
        <v>351</v>
      </c>
      <c r="M1904" s="28"/>
      <c r="N1904" s="28"/>
      <c r="O1904" s="28"/>
    </row>
    <row r="1905" spans="1:15">
      <c r="A1905" t="s">
        <v>404</v>
      </c>
      <c r="B1905" s="26" t="s">
        <v>407</v>
      </c>
      <c r="C1905" s="26" t="s">
        <v>78</v>
      </c>
      <c r="D1905" s="26" t="s">
        <v>79</v>
      </c>
      <c r="E1905" s="27" t="s">
        <v>80</v>
      </c>
      <c r="F1905" s="27" t="s">
        <v>81</v>
      </c>
      <c r="G1905" s="27" t="s">
        <v>160</v>
      </c>
      <c r="H1905" s="27" t="s">
        <v>161</v>
      </c>
      <c r="I1905" s="27" t="s">
        <v>174</v>
      </c>
      <c r="J1905" s="27" t="s">
        <v>175</v>
      </c>
      <c r="K1905" s="27" t="s">
        <v>350</v>
      </c>
      <c r="L1905" s="27" t="s">
        <v>351</v>
      </c>
      <c r="M1905" s="28"/>
      <c r="N1905" s="28"/>
      <c r="O1905" s="28"/>
    </row>
    <row r="1906" spans="1:15">
      <c r="A1906" t="s">
        <v>404</v>
      </c>
      <c r="B1906" s="26" t="s">
        <v>407</v>
      </c>
      <c r="C1906" s="26" t="s">
        <v>78</v>
      </c>
      <c r="D1906" s="26" t="s">
        <v>79</v>
      </c>
      <c r="E1906" s="27" t="s">
        <v>80</v>
      </c>
      <c r="F1906" s="27" t="s">
        <v>81</v>
      </c>
      <c r="G1906" s="27" t="s">
        <v>160</v>
      </c>
      <c r="H1906" s="27" t="s">
        <v>161</v>
      </c>
      <c r="I1906" s="27" t="s">
        <v>253</v>
      </c>
      <c r="J1906" s="27" t="s">
        <v>254</v>
      </c>
      <c r="K1906" s="27" t="s">
        <v>350</v>
      </c>
      <c r="L1906" s="27" t="s">
        <v>351</v>
      </c>
      <c r="M1906" s="28"/>
      <c r="N1906" s="28"/>
      <c r="O1906" s="28"/>
    </row>
    <row r="1907" spans="1:15">
      <c r="A1907" t="s">
        <v>404</v>
      </c>
      <c r="B1907" s="26" t="s">
        <v>407</v>
      </c>
      <c r="C1907" s="26" t="s">
        <v>78</v>
      </c>
      <c r="D1907" s="26" t="s">
        <v>79</v>
      </c>
      <c r="E1907" s="27" t="s">
        <v>80</v>
      </c>
      <c r="F1907" s="27" t="s">
        <v>81</v>
      </c>
      <c r="G1907" s="27" t="s">
        <v>160</v>
      </c>
      <c r="H1907" s="27" t="s">
        <v>161</v>
      </c>
      <c r="I1907" s="27" t="s">
        <v>118</v>
      </c>
      <c r="J1907" s="27" t="s">
        <v>119</v>
      </c>
      <c r="K1907" s="27" t="s">
        <v>350</v>
      </c>
      <c r="L1907" s="27" t="s">
        <v>351</v>
      </c>
      <c r="M1907" s="28"/>
      <c r="N1907" s="28"/>
      <c r="O1907" s="28"/>
    </row>
    <row r="1908" spans="1:15">
      <c r="A1908" t="s">
        <v>404</v>
      </c>
      <c r="B1908" s="26" t="s">
        <v>407</v>
      </c>
      <c r="C1908" s="26" t="s">
        <v>78</v>
      </c>
      <c r="D1908" s="26" t="s">
        <v>79</v>
      </c>
      <c r="E1908" s="27" t="s">
        <v>80</v>
      </c>
      <c r="F1908" s="27" t="s">
        <v>81</v>
      </c>
      <c r="G1908" s="27" t="s">
        <v>160</v>
      </c>
      <c r="H1908" s="27" t="s">
        <v>161</v>
      </c>
      <c r="I1908" s="27" t="s">
        <v>227</v>
      </c>
      <c r="J1908" s="27" t="s">
        <v>228</v>
      </c>
      <c r="K1908" s="27" t="s">
        <v>350</v>
      </c>
      <c r="L1908" s="27" t="s">
        <v>351</v>
      </c>
      <c r="M1908" s="28"/>
      <c r="N1908" s="28"/>
      <c r="O1908" s="28"/>
    </row>
    <row r="1909" spans="1:15">
      <c r="A1909" t="s">
        <v>404</v>
      </c>
      <c r="B1909" s="26" t="s">
        <v>407</v>
      </c>
      <c r="C1909" s="26" t="s">
        <v>78</v>
      </c>
      <c r="D1909" s="26" t="s">
        <v>79</v>
      </c>
      <c r="E1909" s="27" t="s">
        <v>80</v>
      </c>
      <c r="F1909" s="27" t="s">
        <v>81</v>
      </c>
      <c r="G1909" s="27" t="s">
        <v>160</v>
      </c>
      <c r="H1909" s="27" t="s">
        <v>161</v>
      </c>
      <c r="I1909" s="27" t="s">
        <v>114</v>
      </c>
      <c r="J1909" s="27" t="s">
        <v>115</v>
      </c>
      <c r="K1909" s="27" t="s">
        <v>350</v>
      </c>
      <c r="L1909" s="27" t="s">
        <v>351</v>
      </c>
      <c r="M1909" s="28"/>
      <c r="N1909" s="28"/>
      <c r="O1909" s="28"/>
    </row>
    <row r="1910" spans="1:15">
      <c r="A1910" t="s">
        <v>404</v>
      </c>
      <c r="B1910" s="26" t="s">
        <v>407</v>
      </c>
      <c r="C1910" s="26" t="s">
        <v>78</v>
      </c>
      <c r="D1910" s="26" t="s">
        <v>79</v>
      </c>
      <c r="E1910" s="27" t="s">
        <v>80</v>
      </c>
      <c r="F1910" s="27" t="s">
        <v>81</v>
      </c>
      <c r="G1910" s="27" t="s">
        <v>160</v>
      </c>
      <c r="H1910" s="27" t="s">
        <v>161</v>
      </c>
      <c r="I1910" s="27" t="s">
        <v>100</v>
      </c>
      <c r="J1910" s="27" t="s">
        <v>101</v>
      </c>
      <c r="K1910" s="27" t="s">
        <v>350</v>
      </c>
      <c r="L1910" s="27" t="s">
        <v>351</v>
      </c>
      <c r="M1910" s="28"/>
      <c r="N1910" s="28"/>
      <c r="O1910" s="28"/>
    </row>
    <row r="1911" spans="1:15">
      <c r="A1911" t="s">
        <v>404</v>
      </c>
      <c r="B1911" s="26" t="s">
        <v>407</v>
      </c>
      <c r="C1911" s="26" t="s">
        <v>78</v>
      </c>
      <c r="D1911" s="26" t="s">
        <v>79</v>
      </c>
      <c r="E1911" s="27" t="s">
        <v>80</v>
      </c>
      <c r="F1911" s="27" t="s">
        <v>81</v>
      </c>
      <c r="G1911" s="27" t="s">
        <v>160</v>
      </c>
      <c r="H1911" s="27" t="s">
        <v>161</v>
      </c>
      <c r="I1911" s="27" t="s">
        <v>282</v>
      </c>
      <c r="J1911" s="27" t="s">
        <v>283</v>
      </c>
      <c r="K1911" s="27" t="s">
        <v>350</v>
      </c>
      <c r="L1911" s="27" t="s">
        <v>351</v>
      </c>
      <c r="M1911" s="28"/>
      <c r="N1911" s="28"/>
      <c r="O1911" s="28"/>
    </row>
    <row r="1912" spans="1:15">
      <c r="A1912" t="s">
        <v>404</v>
      </c>
      <c r="B1912" s="26" t="s">
        <v>407</v>
      </c>
      <c r="C1912" s="26" t="s">
        <v>78</v>
      </c>
      <c r="D1912" s="26" t="s">
        <v>79</v>
      </c>
      <c r="E1912" s="27" t="s">
        <v>80</v>
      </c>
      <c r="F1912" s="27" t="s">
        <v>81</v>
      </c>
      <c r="G1912" s="27" t="s">
        <v>160</v>
      </c>
      <c r="H1912" s="27" t="s">
        <v>161</v>
      </c>
      <c r="I1912" s="27" t="s">
        <v>288</v>
      </c>
      <c r="J1912" s="27" t="s">
        <v>289</v>
      </c>
      <c r="K1912" s="27" t="s">
        <v>350</v>
      </c>
      <c r="L1912" s="27" t="s">
        <v>351</v>
      </c>
      <c r="M1912" s="28"/>
      <c r="N1912" s="28"/>
      <c r="O1912" s="28"/>
    </row>
    <row r="1913" spans="1:15">
      <c r="A1913" t="s">
        <v>404</v>
      </c>
      <c r="B1913" s="26" t="s">
        <v>407</v>
      </c>
      <c r="C1913" s="26" t="s">
        <v>78</v>
      </c>
      <c r="D1913" s="26" t="s">
        <v>79</v>
      </c>
      <c r="E1913" s="27" t="s">
        <v>80</v>
      </c>
      <c r="F1913" s="27" t="s">
        <v>81</v>
      </c>
      <c r="G1913" s="27" t="s">
        <v>160</v>
      </c>
      <c r="H1913" s="27" t="s">
        <v>161</v>
      </c>
      <c r="I1913" s="27" t="s">
        <v>294</v>
      </c>
      <c r="J1913" s="27" t="s">
        <v>295</v>
      </c>
      <c r="K1913" s="27" t="s">
        <v>350</v>
      </c>
      <c r="L1913" s="27" t="s">
        <v>351</v>
      </c>
      <c r="M1913" s="28"/>
      <c r="N1913" s="28"/>
      <c r="O1913" s="28"/>
    </row>
    <row r="1914" spans="1:15">
      <c r="A1914" t="s">
        <v>404</v>
      </c>
      <c r="B1914" s="26" t="s">
        <v>407</v>
      </c>
      <c r="C1914" s="26" t="s">
        <v>78</v>
      </c>
      <c r="D1914" s="26" t="s">
        <v>79</v>
      </c>
      <c r="E1914" s="27" t="s">
        <v>80</v>
      </c>
      <c r="F1914" s="27" t="s">
        <v>81</v>
      </c>
      <c r="G1914" s="27" t="s">
        <v>160</v>
      </c>
      <c r="H1914" s="27" t="s">
        <v>161</v>
      </c>
      <c r="I1914" s="27" t="s">
        <v>324</v>
      </c>
      <c r="J1914" s="27" t="s">
        <v>325</v>
      </c>
      <c r="K1914" s="27" t="s">
        <v>350</v>
      </c>
      <c r="L1914" s="27" t="s">
        <v>351</v>
      </c>
      <c r="M1914" s="28"/>
      <c r="N1914" s="28"/>
      <c r="O1914" s="28"/>
    </row>
    <row r="1915" spans="1:15">
      <c r="A1915" t="s">
        <v>404</v>
      </c>
      <c r="B1915" s="26" t="s">
        <v>407</v>
      </c>
      <c r="C1915" s="26" t="s">
        <v>78</v>
      </c>
      <c r="D1915" s="26" t="s">
        <v>79</v>
      </c>
      <c r="E1915" s="27" t="s">
        <v>80</v>
      </c>
      <c r="F1915" s="27" t="s">
        <v>81</v>
      </c>
      <c r="G1915" s="27" t="s">
        <v>160</v>
      </c>
      <c r="H1915" s="27" t="s">
        <v>161</v>
      </c>
      <c r="I1915" s="27" t="s">
        <v>108</v>
      </c>
      <c r="J1915" s="27" t="s">
        <v>109</v>
      </c>
      <c r="K1915" s="27" t="s">
        <v>350</v>
      </c>
      <c r="L1915" s="27" t="s">
        <v>351</v>
      </c>
      <c r="M1915" s="28"/>
      <c r="N1915" s="28"/>
      <c r="O1915" s="28"/>
    </row>
    <row r="1916" spans="1:15">
      <c r="A1916" t="s">
        <v>404</v>
      </c>
      <c r="B1916" s="26" t="s">
        <v>407</v>
      </c>
      <c r="C1916" s="26" t="s">
        <v>78</v>
      </c>
      <c r="D1916" s="26" t="s">
        <v>79</v>
      </c>
      <c r="E1916" s="27" t="s">
        <v>80</v>
      </c>
      <c r="F1916" s="27" t="s">
        <v>81</v>
      </c>
      <c r="G1916" s="27" t="s">
        <v>160</v>
      </c>
      <c r="H1916" s="27" t="s">
        <v>161</v>
      </c>
      <c r="I1916" s="27" t="s">
        <v>300</v>
      </c>
      <c r="J1916" s="27" t="s">
        <v>301</v>
      </c>
      <c r="K1916" s="27" t="s">
        <v>350</v>
      </c>
      <c r="L1916" s="27" t="s">
        <v>351</v>
      </c>
      <c r="M1916" s="28"/>
      <c r="N1916" s="28"/>
      <c r="O1916" s="28"/>
    </row>
    <row r="1917" spans="1:15">
      <c r="A1917" t="s">
        <v>404</v>
      </c>
      <c r="B1917" s="26" t="s">
        <v>407</v>
      </c>
      <c r="C1917" s="26" t="s">
        <v>78</v>
      </c>
      <c r="D1917" s="26" t="s">
        <v>79</v>
      </c>
      <c r="E1917" s="27" t="s">
        <v>80</v>
      </c>
      <c r="F1917" s="27" t="s">
        <v>81</v>
      </c>
      <c r="G1917" s="27" t="s">
        <v>160</v>
      </c>
      <c r="H1917" s="27" t="s">
        <v>161</v>
      </c>
      <c r="I1917" s="27" t="s">
        <v>168</v>
      </c>
      <c r="J1917" s="27" t="s">
        <v>169</v>
      </c>
      <c r="K1917" s="27" t="s">
        <v>350</v>
      </c>
      <c r="L1917" s="27" t="s">
        <v>351</v>
      </c>
      <c r="M1917" s="28"/>
      <c r="N1917" s="28"/>
      <c r="O1917" s="28"/>
    </row>
    <row r="1918" spans="1:15">
      <c r="A1918" t="s">
        <v>404</v>
      </c>
      <c r="B1918" s="26" t="s">
        <v>407</v>
      </c>
      <c r="C1918" s="26" t="s">
        <v>78</v>
      </c>
      <c r="D1918" s="26" t="s">
        <v>79</v>
      </c>
      <c r="E1918" s="27" t="s">
        <v>80</v>
      </c>
      <c r="F1918" s="27" t="s">
        <v>81</v>
      </c>
      <c r="G1918" s="27" t="s">
        <v>160</v>
      </c>
      <c r="H1918" s="27" t="s">
        <v>161</v>
      </c>
      <c r="I1918" s="27" t="s">
        <v>191</v>
      </c>
      <c r="J1918" s="27" t="s">
        <v>192</v>
      </c>
      <c r="K1918" s="27" t="s">
        <v>350</v>
      </c>
      <c r="L1918" s="27" t="s">
        <v>351</v>
      </c>
      <c r="M1918" s="28"/>
      <c r="N1918" s="28"/>
      <c r="O1918" s="28"/>
    </row>
    <row r="1919" spans="1:15">
      <c r="A1919" t="s">
        <v>404</v>
      </c>
      <c r="B1919" s="26" t="s">
        <v>407</v>
      </c>
      <c r="C1919" s="26" t="s">
        <v>78</v>
      </c>
      <c r="D1919" s="26" t="s">
        <v>79</v>
      </c>
      <c r="E1919" s="27" t="s">
        <v>80</v>
      </c>
      <c r="F1919" s="27" t="s">
        <v>81</v>
      </c>
      <c r="G1919" s="27" t="s">
        <v>160</v>
      </c>
      <c r="H1919" s="27" t="s">
        <v>161</v>
      </c>
      <c r="I1919" s="27" t="s">
        <v>217</v>
      </c>
      <c r="J1919" s="27" t="s">
        <v>218</v>
      </c>
      <c r="K1919" s="27" t="s">
        <v>350</v>
      </c>
      <c r="L1919" s="27" t="s">
        <v>351</v>
      </c>
      <c r="M1919" s="28"/>
      <c r="N1919" s="28"/>
      <c r="O1919" s="28"/>
    </row>
    <row r="1920" spans="1:15">
      <c r="A1920" t="s">
        <v>404</v>
      </c>
      <c r="B1920" s="26" t="s">
        <v>407</v>
      </c>
      <c r="C1920" s="26" t="s">
        <v>78</v>
      </c>
      <c r="D1920" s="26" t="s">
        <v>79</v>
      </c>
      <c r="E1920" s="27" t="s">
        <v>80</v>
      </c>
      <c r="F1920" s="27" t="s">
        <v>81</v>
      </c>
      <c r="G1920" s="27" t="s">
        <v>160</v>
      </c>
      <c r="H1920" s="27" t="s">
        <v>161</v>
      </c>
      <c r="I1920" s="27" t="s">
        <v>203</v>
      </c>
      <c r="J1920" s="27" t="s">
        <v>204</v>
      </c>
      <c r="K1920" s="27" t="s">
        <v>350</v>
      </c>
      <c r="L1920" s="27" t="s">
        <v>351</v>
      </c>
      <c r="M1920" s="28"/>
      <c r="N1920" s="28"/>
      <c r="O1920" s="28"/>
    </row>
    <row r="1921" spans="1:15">
      <c r="A1921" t="s">
        <v>404</v>
      </c>
      <c r="B1921" s="26" t="s">
        <v>407</v>
      </c>
      <c r="C1921" s="26" t="s">
        <v>78</v>
      </c>
      <c r="D1921" s="26" t="s">
        <v>79</v>
      </c>
      <c r="E1921" s="27" t="s">
        <v>80</v>
      </c>
      <c r="F1921" s="27" t="s">
        <v>81</v>
      </c>
      <c r="G1921" s="27" t="s">
        <v>160</v>
      </c>
      <c r="H1921" s="27" t="s">
        <v>161</v>
      </c>
      <c r="I1921" s="27" t="s">
        <v>211</v>
      </c>
      <c r="J1921" s="27" t="s">
        <v>212</v>
      </c>
      <c r="K1921" s="27" t="s">
        <v>350</v>
      </c>
      <c r="L1921" s="27" t="s">
        <v>351</v>
      </c>
      <c r="M1921" s="28"/>
      <c r="N1921" s="28"/>
      <c r="O1921" s="28"/>
    </row>
    <row r="1922" spans="1:15">
      <c r="A1922" t="s">
        <v>404</v>
      </c>
      <c r="B1922" s="26" t="s">
        <v>407</v>
      </c>
      <c r="C1922" s="26" t="s">
        <v>78</v>
      </c>
      <c r="D1922" s="26" t="s">
        <v>79</v>
      </c>
      <c r="E1922" s="27" t="s">
        <v>80</v>
      </c>
      <c r="F1922" s="27" t="s">
        <v>81</v>
      </c>
      <c r="G1922" s="27" t="s">
        <v>160</v>
      </c>
      <c r="H1922" s="27" t="s">
        <v>161</v>
      </c>
      <c r="I1922" s="27" t="s">
        <v>239</v>
      </c>
      <c r="J1922" s="27" t="s">
        <v>240</v>
      </c>
      <c r="K1922" s="27" t="s">
        <v>350</v>
      </c>
      <c r="L1922" s="27" t="s">
        <v>351</v>
      </c>
      <c r="M1922" s="28"/>
      <c r="N1922" s="28"/>
      <c r="O1922" s="28"/>
    </row>
    <row r="1923" spans="1:15">
      <c r="A1923" t="s">
        <v>404</v>
      </c>
      <c r="B1923" s="26" t="s">
        <v>407</v>
      </c>
      <c r="C1923" s="26" t="s">
        <v>78</v>
      </c>
      <c r="D1923" s="26" t="s">
        <v>79</v>
      </c>
      <c r="E1923" s="27" t="s">
        <v>80</v>
      </c>
      <c r="F1923" s="27" t="s">
        <v>81</v>
      </c>
      <c r="G1923" s="27" t="s">
        <v>160</v>
      </c>
      <c r="H1923" s="27" t="s">
        <v>161</v>
      </c>
      <c r="I1923" s="27" t="s">
        <v>193</v>
      </c>
      <c r="J1923" s="27" t="s">
        <v>194</v>
      </c>
      <c r="K1923" s="27" t="s">
        <v>350</v>
      </c>
      <c r="L1923" s="27" t="s">
        <v>351</v>
      </c>
      <c r="M1923" s="28"/>
      <c r="N1923" s="28"/>
      <c r="O1923" s="28"/>
    </row>
    <row r="1924" spans="1:15">
      <c r="A1924" t="s">
        <v>404</v>
      </c>
      <c r="B1924" s="26" t="s">
        <v>407</v>
      </c>
      <c r="C1924" s="26" t="s">
        <v>78</v>
      </c>
      <c r="D1924" s="26" t="s">
        <v>79</v>
      </c>
      <c r="E1924" s="27" t="s">
        <v>80</v>
      </c>
      <c r="F1924" s="27" t="s">
        <v>81</v>
      </c>
      <c r="G1924" s="27" t="s">
        <v>170</v>
      </c>
      <c r="H1924" s="27" t="s">
        <v>171</v>
      </c>
      <c r="I1924" s="27" t="s">
        <v>84</v>
      </c>
      <c r="J1924" s="27" t="s">
        <v>85</v>
      </c>
      <c r="K1924" s="27" t="s">
        <v>350</v>
      </c>
      <c r="L1924" s="27" t="s">
        <v>351</v>
      </c>
      <c r="M1924" s="28"/>
      <c r="N1924" s="28"/>
      <c r="O1924" s="28"/>
    </row>
    <row r="1925" spans="1:15">
      <c r="A1925" t="s">
        <v>404</v>
      </c>
      <c r="B1925" s="26" t="s">
        <v>407</v>
      </c>
      <c r="C1925" s="26" t="s">
        <v>78</v>
      </c>
      <c r="D1925" s="26" t="s">
        <v>79</v>
      </c>
      <c r="E1925" s="27" t="s">
        <v>80</v>
      </c>
      <c r="F1925" s="27" t="s">
        <v>81</v>
      </c>
      <c r="G1925" s="27" t="s">
        <v>170</v>
      </c>
      <c r="H1925" s="27" t="s">
        <v>171</v>
      </c>
      <c r="I1925" s="27" t="s">
        <v>88</v>
      </c>
      <c r="J1925" s="27" t="s">
        <v>89</v>
      </c>
      <c r="K1925" s="27" t="s">
        <v>350</v>
      </c>
      <c r="L1925" s="27" t="s">
        <v>351</v>
      </c>
      <c r="M1925" s="28"/>
      <c r="N1925" s="28"/>
      <c r="O1925" s="28"/>
    </row>
    <row r="1926" spans="1:15">
      <c r="A1926" t="s">
        <v>404</v>
      </c>
      <c r="B1926" s="26" t="s">
        <v>407</v>
      </c>
      <c r="C1926" s="26" t="s">
        <v>78</v>
      </c>
      <c r="D1926" s="26" t="s">
        <v>79</v>
      </c>
      <c r="E1926" s="27" t="s">
        <v>80</v>
      </c>
      <c r="F1926" s="27" t="s">
        <v>81</v>
      </c>
      <c r="G1926" s="27" t="s">
        <v>170</v>
      </c>
      <c r="H1926" s="27" t="s">
        <v>171</v>
      </c>
      <c r="I1926" s="27" t="s">
        <v>124</v>
      </c>
      <c r="J1926" s="27" t="s">
        <v>125</v>
      </c>
      <c r="K1926" s="27" t="s">
        <v>350</v>
      </c>
      <c r="L1926" s="27" t="s">
        <v>351</v>
      </c>
      <c r="M1926" s="28"/>
      <c r="N1926" s="28"/>
      <c r="O1926" s="28"/>
    </row>
    <row r="1927" spans="1:15">
      <c r="A1927" t="s">
        <v>404</v>
      </c>
      <c r="B1927" s="26" t="s">
        <v>407</v>
      </c>
      <c r="C1927" s="26" t="s">
        <v>78</v>
      </c>
      <c r="D1927" s="26" t="s">
        <v>79</v>
      </c>
      <c r="E1927" s="27" t="s">
        <v>80</v>
      </c>
      <c r="F1927" s="27" t="s">
        <v>81</v>
      </c>
      <c r="G1927" s="27" t="s">
        <v>170</v>
      </c>
      <c r="H1927" s="27" t="s">
        <v>171</v>
      </c>
      <c r="I1927" s="27" t="s">
        <v>90</v>
      </c>
      <c r="J1927" s="27" t="s">
        <v>91</v>
      </c>
      <c r="K1927" s="27" t="s">
        <v>350</v>
      </c>
      <c r="L1927" s="27" t="s">
        <v>351</v>
      </c>
      <c r="M1927" s="28"/>
      <c r="N1927" s="28"/>
      <c r="O1927" s="28"/>
    </row>
    <row r="1928" spans="1:15">
      <c r="A1928" t="s">
        <v>404</v>
      </c>
      <c r="B1928" s="26" t="s">
        <v>407</v>
      </c>
      <c r="C1928" s="26" t="s">
        <v>78</v>
      </c>
      <c r="D1928" s="26" t="s">
        <v>79</v>
      </c>
      <c r="E1928" s="27" t="s">
        <v>80</v>
      </c>
      <c r="F1928" s="27" t="s">
        <v>81</v>
      </c>
      <c r="G1928" s="27" t="s">
        <v>170</v>
      </c>
      <c r="H1928" s="27" t="s">
        <v>171</v>
      </c>
      <c r="I1928" s="27" t="s">
        <v>92</v>
      </c>
      <c r="J1928" s="27" t="s">
        <v>93</v>
      </c>
      <c r="K1928" s="27" t="s">
        <v>350</v>
      </c>
      <c r="L1928" s="27" t="s">
        <v>351</v>
      </c>
      <c r="M1928" s="28"/>
      <c r="N1928" s="28"/>
      <c r="O1928" s="28"/>
    </row>
    <row r="1929" spans="1:15">
      <c r="A1929" t="s">
        <v>404</v>
      </c>
      <c r="B1929" s="26" t="s">
        <v>407</v>
      </c>
      <c r="C1929" s="26" t="s">
        <v>78</v>
      </c>
      <c r="D1929" s="26" t="s">
        <v>79</v>
      </c>
      <c r="E1929" s="27" t="s">
        <v>80</v>
      </c>
      <c r="F1929" s="27" t="s">
        <v>81</v>
      </c>
      <c r="G1929" s="27" t="s">
        <v>170</v>
      </c>
      <c r="H1929" s="27" t="s">
        <v>171</v>
      </c>
      <c r="I1929" s="27" t="s">
        <v>134</v>
      </c>
      <c r="J1929" s="27" t="s">
        <v>135</v>
      </c>
      <c r="K1929" s="27" t="s">
        <v>350</v>
      </c>
      <c r="L1929" s="27" t="s">
        <v>351</v>
      </c>
      <c r="M1929" s="28"/>
      <c r="N1929" s="28"/>
      <c r="O1929" s="28"/>
    </row>
    <row r="1930" spans="1:15">
      <c r="A1930" t="s">
        <v>404</v>
      </c>
      <c r="B1930" s="26" t="s">
        <v>407</v>
      </c>
      <c r="C1930" s="26" t="s">
        <v>78</v>
      </c>
      <c r="D1930" s="26" t="s">
        <v>79</v>
      </c>
      <c r="E1930" s="27" t="s">
        <v>80</v>
      </c>
      <c r="F1930" s="27" t="s">
        <v>81</v>
      </c>
      <c r="G1930" s="27" t="s">
        <v>170</v>
      </c>
      <c r="H1930" s="27" t="s">
        <v>171</v>
      </c>
      <c r="I1930" s="27" t="s">
        <v>94</v>
      </c>
      <c r="J1930" s="27" t="s">
        <v>95</v>
      </c>
      <c r="K1930" s="27" t="s">
        <v>350</v>
      </c>
      <c r="L1930" s="27" t="s">
        <v>351</v>
      </c>
      <c r="M1930" s="28"/>
      <c r="N1930" s="28"/>
      <c r="O1930" s="28"/>
    </row>
    <row r="1931" spans="1:15">
      <c r="A1931" t="s">
        <v>404</v>
      </c>
      <c r="B1931" s="26" t="s">
        <v>407</v>
      </c>
      <c r="C1931" s="26" t="s">
        <v>78</v>
      </c>
      <c r="D1931" s="26" t="s">
        <v>79</v>
      </c>
      <c r="E1931" s="27" t="s">
        <v>80</v>
      </c>
      <c r="F1931" s="27" t="s">
        <v>81</v>
      </c>
      <c r="G1931" s="27" t="s">
        <v>170</v>
      </c>
      <c r="H1931" s="27" t="s">
        <v>171</v>
      </c>
      <c r="I1931" s="27" t="s">
        <v>172</v>
      </c>
      <c r="J1931" s="27" t="s">
        <v>173</v>
      </c>
      <c r="K1931" s="27" t="s">
        <v>350</v>
      </c>
      <c r="L1931" s="27" t="s">
        <v>351</v>
      </c>
      <c r="M1931" s="28"/>
      <c r="N1931" s="28"/>
      <c r="O1931" s="28"/>
    </row>
    <row r="1932" spans="1:15">
      <c r="A1932" t="s">
        <v>404</v>
      </c>
      <c r="B1932" s="26" t="s">
        <v>407</v>
      </c>
      <c r="C1932" s="26" t="s">
        <v>78</v>
      </c>
      <c r="D1932" s="26" t="s">
        <v>79</v>
      </c>
      <c r="E1932" s="27" t="s">
        <v>80</v>
      </c>
      <c r="F1932" s="27" t="s">
        <v>81</v>
      </c>
      <c r="G1932" s="27" t="s">
        <v>170</v>
      </c>
      <c r="H1932" s="27" t="s">
        <v>171</v>
      </c>
      <c r="I1932" s="27" t="s">
        <v>233</v>
      </c>
      <c r="J1932" s="27" t="s">
        <v>234</v>
      </c>
      <c r="K1932" s="27" t="s">
        <v>350</v>
      </c>
      <c r="L1932" s="27" t="s">
        <v>351</v>
      </c>
      <c r="M1932" s="28"/>
      <c r="N1932" s="28"/>
      <c r="O1932" s="28"/>
    </row>
    <row r="1933" spans="1:15">
      <c r="A1933" t="s">
        <v>404</v>
      </c>
      <c r="B1933" s="26" t="s">
        <v>407</v>
      </c>
      <c r="C1933" s="26" t="s">
        <v>78</v>
      </c>
      <c r="D1933" s="26" t="s">
        <v>79</v>
      </c>
      <c r="E1933" s="27" t="s">
        <v>80</v>
      </c>
      <c r="F1933" s="27" t="s">
        <v>81</v>
      </c>
      <c r="G1933" s="27" t="s">
        <v>170</v>
      </c>
      <c r="H1933" s="27" t="s">
        <v>171</v>
      </c>
      <c r="I1933" s="27" t="s">
        <v>136</v>
      </c>
      <c r="J1933" s="27" t="s">
        <v>137</v>
      </c>
      <c r="K1933" s="27" t="s">
        <v>350</v>
      </c>
      <c r="L1933" s="27" t="s">
        <v>351</v>
      </c>
      <c r="M1933" s="28"/>
      <c r="N1933" s="28"/>
      <c r="O1933" s="28"/>
    </row>
    <row r="1934" spans="1:15">
      <c r="A1934" t="s">
        <v>404</v>
      </c>
      <c r="B1934" s="26" t="s">
        <v>407</v>
      </c>
      <c r="C1934" s="26" t="s">
        <v>78</v>
      </c>
      <c r="D1934" s="26" t="s">
        <v>79</v>
      </c>
      <c r="E1934" s="27" t="s">
        <v>80</v>
      </c>
      <c r="F1934" s="27" t="s">
        <v>81</v>
      </c>
      <c r="G1934" s="27" t="s">
        <v>170</v>
      </c>
      <c r="H1934" s="27" t="s">
        <v>171</v>
      </c>
      <c r="I1934" s="27" t="s">
        <v>178</v>
      </c>
      <c r="J1934" s="27" t="s">
        <v>179</v>
      </c>
      <c r="K1934" s="27" t="s">
        <v>350</v>
      </c>
      <c r="L1934" s="27" t="s">
        <v>351</v>
      </c>
      <c r="M1934" s="28"/>
      <c r="N1934" s="28"/>
      <c r="O1934" s="28"/>
    </row>
    <row r="1935" spans="1:15">
      <c r="A1935" t="s">
        <v>404</v>
      </c>
      <c r="B1935" s="26" t="s">
        <v>407</v>
      </c>
      <c r="C1935" s="26" t="s">
        <v>78</v>
      </c>
      <c r="D1935" s="26" t="s">
        <v>79</v>
      </c>
      <c r="E1935" s="27" t="s">
        <v>80</v>
      </c>
      <c r="F1935" s="27" t="s">
        <v>81</v>
      </c>
      <c r="G1935" s="27" t="s">
        <v>170</v>
      </c>
      <c r="H1935" s="27" t="s">
        <v>171</v>
      </c>
      <c r="I1935" s="27" t="s">
        <v>154</v>
      </c>
      <c r="J1935" s="27" t="s">
        <v>155</v>
      </c>
      <c r="K1935" s="27" t="s">
        <v>350</v>
      </c>
      <c r="L1935" s="27" t="s">
        <v>351</v>
      </c>
      <c r="M1935" s="28"/>
      <c r="N1935" s="28"/>
      <c r="O1935" s="28"/>
    </row>
    <row r="1936" spans="1:15">
      <c r="A1936" t="s">
        <v>404</v>
      </c>
      <c r="B1936" s="26" t="s">
        <v>407</v>
      </c>
      <c r="C1936" s="26" t="s">
        <v>78</v>
      </c>
      <c r="D1936" s="26" t="s">
        <v>79</v>
      </c>
      <c r="E1936" s="27" t="s">
        <v>80</v>
      </c>
      <c r="F1936" s="27" t="s">
        <v>81</v>
      </c>
      <c r="G1936" s="27" t="s">
        <v>170</v>
      </c>
      <c r="H1936" s="27" t="s">
        <v>171</v>
      </c>
      <c r="I1936" s="27" t="s">
        <v>164</v>
      </c>
      <c r="J1936" s="27" t="s">
        <v>165</v>
      </c>
      <c r="K1936" s="27" t="s">
        <v>350</v>
      </c>
      <c r="L1936" s="27" t="s">
        <v>351</v>
      </c>
      <c r="M1936" s="28"/>
      <c r="N1936" s="28"/>
      <c r="O1936" s="28"/>
    </row>
    <row r="1937" spans="1:15">
      <c r="A1937" t="s">
        <v>404</v>
      </c>
      <c r="B1937" s="26" t="s">
        <v>407</v>
      </c>
      <c r="C1937" s="26" t="s">
        <v>78</v>
      </c>
      <c r="D1937" s="26" t="s">
        <v>79</v>
      </c>
      <c r="E1937" s="27" t="s">
        <v>80</v>
      </c>
      <c r="F1937" s="27" t="s">
        <v>81</v>
      </c>
      <c r="G1937" s="27" t="s">
        <v>170</v>
      </c>
      <c r="H1937" s="27" t="s">
        <v>171</v>
      </c>
      <c r="I1937" s="27" t="s">
        <v>180</v>
      </c>
      <c r="J1937" s="27" t="s">
        <v>181</v>
      </c>
      <c r="K1937" s="27" t="s">
        <v>350</v>
      </c>
      <c r="L1937" s="27" t="s">
        <v>351</v>
      </c>
      <c r="M1937" s="28"/>
      <c r="N1937" s="28"/>
      <c r="O1937" s="28"/>
    </row>
    <row r="1938" spans="1:15">
      <c r="A1938" t="s">
        <v>404</v>
      </c>
      <c r="B1938" s="26" t="s">
        <v>407</v>
      </c>
      <c r="C1938" s="26" t="s">
        <v>78</v>
      </c>
      <c r="D1938" s="26" t="s">
        <v>79</v>
      </c>
      <c r="E1938" s="27" t="s">
        <v>80</v>
      </c>
      <c r="F1938" s="27" t="s">
        <v>81</v>
      </c>
      <c r="G1938" s="27" t="s">
        <v>170</v>
      </c>
      <c r="H1938" s="27" t="s">
        <v>171</v>
      </c>
      <c r="I1938" s="27" t="s">
        <v>215</v>
      </c>
      <c r="J1938" s="27" t="s">
        <v>216</v>
      </c>
      <c r="K1938" s="27" t="s">
        <v>350</v>
      </c>
      <c r="L1938" s="27" t="s">
        <v>351</v>
      </c>
      <c r="M1938" s="28"/>
      <c r="N1938" s="28"/>
      <c r="O1938" s="28"/>
    </row>
    <row r="1939" spans="1:15">
      <c r="A1939" t="s">
        <v>404</v>
      </c>
      <c r="B1939" s="26" t="s">
        <v>407</v>
      </c>
      <c r="C1939" s="26" t="s">
        <v>78</v>
      </c>
      <c r="D1939" s="26" t="s">
        <v>79</v>
      </c>
      <c r="E1939" s="27" t="s">
        <v>80</v>
      </c>
      <c r="F1939" s="27" t="s">
        <v>81</v>
      </c>
      <c r="G1939" s="27" t="s">
        <v>170</v>
      </c>
      <c r="H1939" s="27" t="s">
        <v>171</v>
      </c>
      <c r="I1939" s="27" t="s">
        <v>182</v>
      </c>
      <c r="J1939" s="27" t="s">
        <v>183</v>
      </c>
      <c r="K1939" s="27" t="s">
        <v>350</v>
      </c>
      <c r="L1939" s="27" t="s">
        <v>351</v>
      </c>
      <c r="M1939" s="28"/>
      <c r="N1939" s="28"/>
      <c r="O1939" s="28"/>
    </row>
    <row r="1940" spans="1:15">
      <c r="A1940" t="s">
        <v>404</v>
      </c>
      <c r="B1940" s="26" t="s">
        <v>407</v>
      </c>
      <c r="C1940" s="26" t="s">
        <v>78</v>
      </c>
      <c r="D1940" s="26" t="s">
        <v>79</v>
      </c>
      <c r="E1940" s="27" t="s">
        <v>80</v>
      </c>
      <c r="F1940" s="27" t="s">
        <v>81</v>
      </c>
      <c r="G1940" s="27" t="s">
        <v>170</v>
      </c>
      <c r="H1940" s="27" t="s">
        <v>171</v>
      </c>
      <c r="I1940" s="27" t="s">
        <v>156</v>
      </c>
      <c r="J1940" s="27" t="s">
        <v>157</v>
      </c>
      <c r="K1940" s="27" t="s">
        <v>350</v>
      </c>
      <c r="L1940" s="27" t="s">
        <v>351</v>
      </c>
      <c r="M1940" s="28"/>
      <c r="N1940" s="28"/>
      <c r="O1940" s="28"/>
    </row>
    <row r="1941" spans="1:15">
      <c r="A1941" t="s">
        <v>404</v>
      </c>
      <c r="B1941" s="26" t="s">
        <v>407</v>
      </c>
      <c r="C1941" s="26" t="s">
        <v>78</v>
      </c>
      <c r="D1941" s="26" t="s">
        <v>79</v>
      </c>
      <c r="E1941" s="27" t="s">
        <v>80</v>
      </c>
      <c r="F1941" s="27" t="s">
        <v>81</v>
      </c>
      <c r="G1941" s="27" t="s">
        <v>170</v>
      </c>
      <c r="H1941" s="27" t="s">
        <v>171</v>
      </c>
      <c r="I1941" s="27" t="s">
        <v>132</v>
      </c>
      <c r="J1941" s="27" t="s">
        <v>133</v>
      </c>
      <c r="K1941" s="27" t="s">
        <v>350</v>
      </c>
      <c r="L1941" s="27" t="s">
        <v>351</v>
      </c>
      <c r="M1941" s="28"/>
      <c r="N1941" s="28"/>
      <c r="O1941" s="28"/>
    </row>
    <row r="1942" spans="1:15">
      <c r="A1942" t="s">
        <v>404</v>
      </c>
      <c r="B1942" s="26" t="s">
        <v>407</v>
      </c>
      <c r="C1942" s="26" t="s">
        <v>78</v>
      </c>
      <c r="D1942" s="26" t="s">
        <v>79</v>
      </c>
      <c r="E1942" s="27" t="s">
        <v>80</v>
      </c>
      <c r="F1942" s="27" t="s">
        <v>81</v>
      </c>
      <c r="G1942" s="27" t="s">
        <v>170</v>
      </c>
      <c r="H1942" s="27" t="s">
        <v>171</v>
      </c>
      <c r="I1942" s="27" t="s">
        <v>158</v>
      </c>
      <c r="J1942" s="27" t="s">
        <v>159</v>
      </c>
      <c r="K1942" s="27" t="s">
        <v>350</v>
      </c>
      <c r="L1942" s="27" t="s">
        <v>351</v>
      </c>
      <c r="M1942" s="28"/>
      <c r="N1942" s="28"/>
      <c r="O1942" s="28"/>
    </row>
    <row r="1943" spans="1:15">
      <c r="A1943" t="s">
        <v>404</v>
      </c>
      <c r="B1943" s="26" t="s">
        <v>407</v>
      </c>
      <c r="C1943" s="26" t="s">
        <v>78</v>
      </c>
      <c r="D1943" s="26" t="s">
        <v>79</v>
      </c>
      <c r="E1943" s="27" t="s">
        <v>80</v>
      </c>
      <c r="F1943" s="27" t="s">
        <v>81</v>
      </c>
      <c r="G1943" s="27" t="s">
        <v>170</v>
      </c>
      <c r="H1943" s="27" t="s">
        <v>171</v>
      </c>
      <c r="I1943" s="27" t="s">
        <v>199</v>
      </c>
      <c r="J1943" s="27" t="s">
        <v>200</v>
      </c>
      <c r="K1943" s="27" t="s">
        <v>350</v>
      </c>
      <c r="L1943" s="27" t="s">
        <v>351</v>
      </c>
      <c r="M1943" s="28"/>
      <c r="N1943" s="28"/>
      <c r="O1943" s="28"/>
    </row>
    <row r="1944" spans="1:15">
      <c r="A1944" t="s">
        <v>404</v>
      </c>
      <c r="B1944" s="26" t="s">
        <v>407</v>
      </c>
      <c r="C1944" s="26" t="s">
        <v>78</v>
      </c>
      <c r="D1944" s="26" t="s">
        <v>79</v>
      </c>
      <c r="E1944" s="27" t="s">
        <v>80</v>
      </c>
      <c r="F1944" s="27" t="s">
        <v>81</v>
      </c>
      <c r="G1944" s="27" t="s">
        <v>170</v>
      </c>
      <c r="H1944" s="27" t="s">
        <v>171</v>
      </c>
      <c r="I1944" s="27" t="s">
        <v>96</v>
      </c>
      <c r="J1944" s="27" t="s">
        <v>97</v>
      </c>
      <c r="K1944" s="27" t="s">
        <v>350</v>
      </c>
      <c r="L1944" s="27" t="s">
        <v>351</v>
      </c>
      <c r="M1944" s="28"/>
      <c r="N1944" s="28"/>
      <c r="O1944" s="28"/>
    </row>
    <row r="1945" spans="1:15">
      <c r="A1945" t="s">
        <v>404</v>
      </c>
      <c r="B1945" s="26" t="s">
        <v>407</v>
      </c>
      <c r="C1945" s="26" t="s">
        <v>78</v>
      </c>
      <c r="D1945" s="26" t="s">
        <v>79</v>
      </c>
      <c r="E1945" s="27" t="s">
        <v>80</v>
      </c>
      <c r="F1945" s="27" t="s">
        <v>81</v>
      </c>
      <c r="G1945" s="27" t="s">
        <v>170</v>
      </c>
      <c r="H1945" s="27" t="s">
        <v>171</v>
      </c>
      <c r="I1945" s="27" t="s">
        <v>116</v>
      </c>
      <c r="J1945" s="27" t="s">
        <v>117</v>
      </c>
      <c r="K1945" s="27" t="s">
        <v>350</v>
      </c>
      <c r="L1945" s="27" t="s">
        <v>351</v>
      </c>
      <c r="M1945" s="28"/>
      <c r="N1945" s="28"/>
      <c r="O1945" s="28"/>
    </row>
    <row r="1946" spans="1:15">
      <c r="A1946" t="s">
        <v>404</v>
      </c>
      <c r="B1946" s="26" t="s">
        <v>407</v>
      </c>
      <c r="C1946" s="26" t="s">
        <v>78</v>
      </c>
      <c r="D1946" s="26" t="s">
        <v>79</v>
      </c>
      <c r="E1946" s="27" t="s">
        <v>80</v>
      </c>
      <c r="F1946" s="27" t="s">
        <v>81</v>
      </c>
      <c r="G1946" s="27" t="s">
        <v>170</v>
      </c>
      <c r="H1946" s="27" t="s">
        <v>171</v>
      </c>
      <c r="I1946" s="27" t="s">
        <v>184</v>
      </c>
      <c r="J1946" s="27" t="s">
        <v>185</v>
      </c>
      <c r="K1946" s="27" t="s">
        <v>350</v>
      </c>
      <c r="L1946" s="27" t="s">
        <v>351</v>
      </c>
      <c r="M1946" s="28"/>
      <c r="N1946" s="28"/>
      <c r="O1946" s="28"/>
    </row>
    <row r="1947" spans="1:15">
      <c r="A1947" t="s">
        <v>404</v>
      </c>
      <c r="B1947" s="26" t="s">
        <v>407</v>
      </c>
      <c r="C1947" s="26" t="s">
        <v>78</v>
      </c>
      <c r="D1947" s="26" t="s">
        <v>79</v>
      </c>
      <c r="E1947" s="27" t="s">
        <v>80</v>
      </c>
      <c r="F1947" s="27" t="s">
        <v>81</v>
      </c>
      <c r="G1947" s="27" t="s">
        <v>170</v>
      </c>
      <c r="H1947" s="27" t="s">
        <v>171</v>
      </c>
      <c r="I1947" s="27" t="s">
        <v>144</v>
      </c>
      <c r="J1947" s="27" t="s">
        <v>145</v>
      </c>
      <c r="K1947" s="27" t="s">
        <v>350</v>
      </c>
      <c r="L1947" s="27" t="s">
        <v>351</v>
      </c>
      <c r="M1947" s="28"/>
      <c r="N1947" s="28"/>
      <c r="O1947" s="28"/>
    </row>
    <row r="1948" spans="1:15">
      <c r="A1948" t="s">
        <v>404</v>
      </c>
      <c r="B1948" s="26" t="s">
        <v>407</v>
      </c>
      <c r="C1948" s="26" t="s">
        <v>78</v>
      </c>
      <c r="D1948" s="26" t="s">
        <v>79</v>
      </c>
      <c r="E1948" s="27" t="s">
        <v>80</v>
      </c>
      <c r="F1948" s="27" t="s">
        <v>81</v>
      </c>
      <c r="G1948" s="27" t="s">
        <v>170</v>
      </c>
      <c r="H1948" s="27" t="s">
        <v>171</v>
      </c>
      <c r="I1948" s="27" t="s">
        <v>138</v>
      </c>
      <c r="J1948" s="27" t="s">
        <v>139</v>
      </c>
      <c r="K1948" s="27" t="s">
        <v>350</v>
      </c>
      <c r="L1948" s="27" t="s">
        <v>351</v>
      </c>
      <c r="M1948" s="28"/>
      <c r="N1948" s="28"/>
      <c r="O1948" s="28"/>
    </row>
    <row r="1949" spans="1:15">
      <c r="A1949" t="s">
        <v>404</v>
      </c>
      <c r="B1949" s="26" t="s">
        <v>407</v>
      </c>
      <c r="C1949" s="26" t="s">
        <v>78</v>
      </c>
      <c r="D1949" s="26" t="s">
        <v>79</v>
      </c>
      <c r="E1949" s="27" t="s">
        <v>80</v>
      </c>
      <c r="F1949" s="27" t="s">
        <v>81</v>
      </c>
      <c r="G1949" s="27" t="s">
        <v>170</v>
      </c>
      <c r="H1949" s="27" t="s">
        <v>171</v>
      </c>
      <c r="I1949" s="27" t="s">
        <v>128</v>
      </c>
      <c r="J1949" s="27" t="s">
        <v>129</v>
      </c>
      <c r="K1949" s="27" t="s">
        <v>350</v>
      </c>
      <c r="L1949" s="27" t="s">
        <v>351</v>
      </c>
      <c r="M1949" s="28"/>
      <c r="N1949" s="28"/>
      <c r="O1949" s="28"/>
    </row>
    <row r="1950" spans="1:15">
      <c r="A1950" t="s">
        <v>404</v>
      </c>
      <c r="B1950" s="26" t="s">
        <v>407</v>
      </c>
      <c r="C1950" s="26" t="s">
        <v>78</v>
      </c>
      <c r="D1950" s="26" t="s">
        <v>79</v>
      </c>
      <c r="E1950" s="27" t="s">
        <v>80</v>
      </c>
      <c r="F1950" s="27" t="s">
        <v>81</v>
      </c>
      <c r="G1950" s="27" t="s">
        <v>170</v>
      </c>
      <c r="H1950" s="27" t="s">
        <v>171</v>
      </c>
      <c r="I1950" s="27" t="s">
        <v>146</v>
      </c>
      <c r="J1950" s="27" t="s">
        <v>147</v>
      </c>
      <c r="K1950" s="27" t="s">
        <v>350</v>
      </c>
      <c r="L1950" s="27" t="s">
        <v>351</v>
      </c>
      <c r="M1950" s="28"/>
      <c r="N1950" s="28"/>
      <c r="O1950" s="28"/>
    </row>
    <row r="1951" spans="1:15">
      <c r="A1951" t="s">
        <v>404</v>
      </c>
      <c r="B1951" s="26" t="s">
        <v>407</v>
      </c>
      <c r="C1951" s="26" t="s">
        <v>78</v>
      </c>
      <c r="D1951" s="26" t="s">
        <v>79</v>
      </c>
      <c r="E1951" s="27" t="s">
        <v>80</v>
      </c>
      <c r="F1951" s="27" t="s">
        <v>81</v>
      </c>
      <c r="G1951" s="27" t="s">
        <v>170</v>
      </c>
      <c r="H1951" s="27" t="s">
        <v>171</v>
      </c>
      <c r="I1951" s="27" t="s">
        <v>148</v>
      </c>
      <c r="J1951" s="27" t="s">
        <v>149</v>
      </c>
      <c r="K1951" s="27" t="s">
        <v>350</v>
      </c>
      <c r="L1951" s="27" t="s">
        <v>351</v>
      </c>
      <c r="M1951" s="28"/>
      <c r="N1951" s="28"/>
      <c r="O1951" s="28"/>
    </row>
    <row r="1952" spans="1:15">
      <c r="A1952" t="s">
        <v>404</v>
      </c>
      <c r="B1952" s="26" t="s">
        <v>407</v>
      </c>
      <c r="C1952" s="26" t="s">
        <v>78</v>
      </c>
      <c r="D1952" s="26" t="s">
        <v>79</v>
      </c>
      <c r="E1952" s="27" t="s">
        <v>80</v>
      </c>
      <c r="F1952" s="27" t="s">
        <v>81</v>
      </c>
      <c r="G1952" s="27" t="s">
        <v>170</v>
      </c>
      <c r="H1952" s="27" t="s">
        <v>171</v>
      </c>
      <c r="I1952" s="27" t="s">
        <v>98</v>
      </c>
      <c r="J1952" s="27" t="s">
        <v>99</v>
      </c>
      <c r="K1952" s="27" t="s">
        <v>350</v>
      </c>
      <c r="L1952" s="27" t="s">
        <v>351</v>
      </c>
      <c r="M1952" s="28"/>
      <c r="N1952" s="28"/>
      <c r="O1952" s="28"/>
    </row>
    <row r="1953" spans="1:15">
      <c r="A1953" t="s">
        <v>404</v>
      </c>
      <c r="B1953" s="26" t="s">
        <v>407</v>
      </c>
      <c r="C1953" s="26" t="s">
        <v>78</v>
      </c>
      <c r="D1953" s="26" t="s">
        <v>79</v>
      </c>
      <c r="E1953" s="27" t="s">
        <v>80</v>
      </c>
      <c r="F1953" s="27" t="s">
        <v>81</v>
      </c>
      <c r="G1953" s="29">
        <v>43</v>
      </c>
      <c r="H1953" s="27" t="s">
        <v>171</v>
      </c>
      <c r="I1953" s="27">
        <v>3299</v>
      </c>
      <c r="J1953" s="27" t="s">
        <v>105</v>
      </c>
      <c r="K1953" s="27" t="s">
        <v>350</v>
      </c>
      <c r="L1953" s="27" t="s">
        <v>351</v>
      </c>
      <c r="M1953" s="28"/>
      <c r="N1953" s="28"/>
      <c r="O1953" s="28"/>
    </row>
    <row r="1954" spans="1:15">
      <c r="A1954" t="s">
        <v>404</v>
      </c>
      <c r="B1954" s="26" t="s">
        <v>407</v>
      </c>
      <c r="C1954" s="26" t="s">
        <v>78</v>
      </c>
      <c r="D1954" s="26" t="s">
        <v>79</v>
      </c>
      <c r="E1954" s="27" t="s">
        <v>80</v>
      </c>
      <c r="F1954" s="27" t="s">
        <v>81</v>
      </c>
      <c r="G1954" s="27" t="s">
        <v>170</v>
      </c>
      <c r="H1954" s="27" t="s">
        <v>171</v>
      </c>
      <c r="I1954" s="27" t="s">
        <v>142</v>
      </c>
      <c r="J1954" s="27" t="s">
        <v>143</v>
      </c>
      <c r="K1954" s="27" t="s">
        <v>350</v>
      </c>
      <c r="L1954" s="27" t="s">
        <v>351</v>
      </c>
      <c r="M1954" s="28"/>
      <c r="N1954" s="28"/>
      <c r="O1954" s="28"/>
    </row>
    <row r="1955" spans="1:15">
      <c r="A1955" t="s">
        <v>404</v>
      </c>
      <c r="B1955" s="26" t="s">
        <v>407</v>
      </c>
      <c r="C1955" s="26" t="s">
        <v>78</v>
      </c>
      <c r="D1955" s="26" t="s">
        <v>79</v>
      </c>
      <c r="E1955" s="27" t="s">
        <v>80</v>
      </c>
      <c r="F1955" s="27" t="s">
        <v>81</v>
      </c>
      <c r="G1955" s="27" t="s">
        <v>170</v>
      </c>
      <c r="H1955" s="27" t="s">
        <v>171</v>
      </c>
      <c r="I1955" s="27" t="s">
        <v>174</v>
      </c>
      <c r="J1955" s="27" t="s">
        <v>175</v>
      </c>
      <c r="K1955" s="27" t="s">
        <v>350</v>
      </c>
      <c r="L1955" s="27" t="s">
        <v>351</v>
      </c>
      <c r="M1955" s="28"/>
      <c r="N1955" s="28"/>
      <c r="O1955" s="28"/>
    </row>
    <row r="1956" spans="1:15">
      <c r="A1956" t="s">
        <v>404</v>
      </c>
      <c r="B1956" s="26" t="s">
        <v>407</v>
      </c>
      <c r="C1956" s="26" t="s">
        <v>78</v>
      </c>
      <c r="D1956" s="26" t="s">
        <v>79</v>
      </c>
      <c r="E1956" s="27" t="s">
        <v>80</v>
      </c>
      <c r="F1956" s="27" t="s">
        <v>81</v>
      </c>
      <c r="G1956" s="29">
        <v>43</v>
      </c>
      <c r="H1956" s="27" t="s">
        <v>171</v>
      </c>
      <c r="I1956" s="27">
        <v>3433</v>
      </c>
      <c r="J1956" s="27" t="s">
        <v>254</v>
      </c>
      <c r="K1956" s="27" t="s">
        <v>350</v>
      </c>
      <c r="L1956" s="27" t="s">
        <v>351</v>
      </c>
      <c r="M1956" s="28"/>
      <c r="N1956" s="28"/>
      <c r="O1956" s="28"/>
    </row>
    <row r="1957" spans="1:15">
      <c r="A1957" t="s">
        <v>404</v>
      </c>
      <c r="B1957" s="26" t="s">
        <v>407</v>
      </c>
      <c r="C1957" s="26" t="s">
        <v>78</v>
      </c>
      <c r="D1957" s="26" t="s">
        <v>79</v>
      </c>
      <c r="E1957" s="27" t="s">
        <v>80</v>
      </c>
      <c r="F1957" s="27" t="s">
        <v>81</v>
      </c>
      <c r="G1957" s="27" t="s">
        <v>170</v>
      </c>
      <c r="H1957" s="27" t="s">
        <v>171</v>
      </c>
      <c r="I1957" s="27" t="s">
        <v>114</v>
      </c>
      <c r="J1957" s="27" t="s">
        <v>115</v>
      </c>
      <c r="K1957" s="27" t="s">
        <v>350</v>
      </c>
      <c r="L1957" s="27" t="s">
        <v>351</v>
      </c>
      <c r="M1957" s="28"/>
      <c r="N1957" s="28"/>
      <c r="O1957" s="28"/>
    </row>
    <row r="1958" spans="1:15">
      <c r="A1958" t="s">
        <v>404</v>
      </c>
      <c r="B1958" s="26" t="s">
        <v>407</v>
      </c>
      <c r="C1958" s="26" t="s">
        <v>78</v>
      </c>
      <c r="D1958" s="26" t="s">
        <v>79</v>
      </c>
      <c r="E1958" s="27" t="s">
        <v>80</v>
      </c>
      <c r="F1958" s="27" t="s">
        <v>81</v>
      </c>
      <c r="G1958" s="27" t="s">
        <v>170</v>
      </c>
      <c r="H1958" s="27" t="s">
        <v>171</v>
      </c>
      <c r="I1958" s="27" t="s">
        <v>100</v>
      </c>
      <c r="J1958" s="27" t="s">
        <v>101</v>
      </c>
      <c r="K1958" s="27" t="s">
        <v>350</v>
      </c>
      <c r="L1958" s="27" t="s">
        <v>351</v>
      </c>
      <c r="M1958" s="28"/>
      <c r="N1958" s="28"/>
      <c r="O1958" s="28"/>
    </row>
    <row r="1959" spans="1:15">
      <c r="A1959" t="s">
        <v>404</v>
      </c>
      <c r="B1959" s="26" t="s">
        <v>407</v>
      </c>
      <c r="C1959" s="26" t="s">
        <v>78</v>
      </c>
      <c r="D1959" s="26" t="s">
        <v>79</v>
      </c>
      <c r="E1959" s="27" t="s">
        <v>80</v>
      </c>
      <c r="F1959" s="27" t="s">
        <v>81</v>
      </c>
      <c r="G1959" s="27" t="s">
        <v>170</v>
      </c>
      <c r="H1959" s="27" t="s">
        <v>171</v>
      </c>
      <c r="I1959" s="27" t="s">
        <v>168</v>
      </c>
      <c r="J1959" s="27" t="s">
        <v>169</v>
      </c>
      <c r="K1959" s="27" t="s">
        <v>350</v>
      </c>
      <c r="L1959" s="27" t="s">
        <v>351</v>
      </c>
      <c r="M1959" s="28"/>
      <c r="N1959" s="28"/>
      <c r="O1959" s="28"/>
    </row>
    <row r="1960" spans="1:15">
      <c r="A1960" t="s">
        <v>404</v>
      </c>
      <c r="B1960" s="26" t="s">
        <v>407</v>
      </c>
      <c r="C1960" s="26" t="s">
        <v>78</v>
      </c>
      <c r="D1960" s="26" t="s">
        <v>79</v>
      </c>
      <c r="E1960" s="27" t="s">
        <v>80</v>
      </c>
      <c r="F1960" s="27" t="s">
        <v>81</v>
      </c>
      <c r="G1960" s="27" t="s">
        <v>170</v>
      </c>
      <c r="H1960" s="27" t="s">
        <v>171</v>
      </c>
      <c r="I1960" s="27" t="s">
        <v>191</v>
      </c>
      <c r="J1960" s="27" t="s">
        <v>192</v>
      </c>
      <c r="K1960" s="27" t="s">
        <v>350</v>
      </c>
      <c r="L1960" s="27" t="s">
        <v>351</v>
      </c>
      <c r="M1960" s="28"/>
      <c r="N1960" s="28"/>
      <c r="O1960" s="28"/>
    </row>
    <row r="1961" spans="1:15">
      <c r="A1961" t="s">
        <v>404</v>
      </c>
      <c r="B1961" s="26" t="s">
        <v>407</v>
      </c>
      <c r="C1961" s="26" t="s">
        <v>78</v>
      </c>
      <c r="D1961" s="26" t="s">
        <v>79</v>
      </c>
      <c r="E1961" s="27" t="s">
        <v>80</v>
      </c>
      <c r="F1961" s="27" t="s">
        <v>81</v>
      </c>
      <c r="G1961" s="27" t="s">
        <v>170</v>
      </c>
      <c r="H1961" s="27" t="s">
        <v>171</v>
      </c>
      <c r="I1961" s="27" t="s">
        <v>203</v>
      </c>
      <c r="J1961" s="27" t="s">
        <v>204</v>
      </c>
      <c r="K1961" s="27" t="s">
        <v>350</v>
      </c>
      <c r="L1961" s="27" t="s">
        <v>351</v>
      </c>
      <c r="M1961" s="28"/>
      <c r="N1961" s="28"/>
      <c r="O1961" s="28"/>
    </row>
    <row r="1962" spans="1:15">
      <c r="A1962" t="s">
        <v>404</v>
      </c>
      <c r="B1962" s="26" t="s">
        <v>407</v>
      </c>
      <c r="C1962" s="26" t="s">
        <v>78</v>
      </c>
      <c r="D1962" s="26" t="s">
        <v>79</v>
      </c>
      <c r="E1962" s="27" t="s">
        <v>80</v>
      </c>
      <c r="F1962" s="27" t="s">
        <v>81</v>
      </c>
      <c r="G1962" s="27" t="s">
        <v>170</v>
      </c>
      <c r="H1962" s="27" t="s">
        <v>171</v>
      </c>
      <c r="I1962" s="27" t="s">
        <v>211</v>
      </c>
      <c r="J1962" s="27" t="s">
        <v>212</v>
      </c>
      <c r="K1962" s="27" t="s">
        <v>350</v>
      </c>
      <c r="L1962" s="27" t="s">
        <v>351</v>
      </c>
      <c r="M1962" s="28"/>
      <c r="N1962" s="28"/>
      <c r="O1962" s="28"/>
    </row>
    <row r="1963" spans="1:15">
      <c r="A1963" t="s">
        <v>404</v>
      </c>
      <c r="B1963" s="26" t="s">
        <v>407</v>
      </c>
      <c r="C1963" s="26" t="s">
        <v>78</v>
      </c>
      <c r="D1963" s="26" t="s">
        <v>79</v>
      </c>
      <c r="E1963" s="27" t="s">
        <v>80</v>
      </c>
      <c r="F1963" s="27" t="s">
        <v>81</v>
      </c>
      <c r="G1963" s="27" t="s">
        <v>170</v>
      </c>
      <c r="H1963" s="27" t="s">
        <v>171</v>
      </c>
      <c r="I1963" s="27" t="s">
        <v>302</v>
      </c>
      <c r="J1963" s="27" t="s">
        <v>303</v>
      </c>
      <c r="K1963" s="27" t="s">
        <v>350</v>
      </c>
      <c r="L1963" s="27" t="s">
        <v>351</v>
      </c>
      <c r="M1963" s="28"/>
      <c r="N1963" s="28"/>
      <c r="O1963" s="28"/>
    </row>
    <row r="1964" spans="1:15">
      <c r="A1964" t="s">
        <v>404</v>
      </c>
      <c r="B1964" s="26" t="s">
        <v>407</v>
      </c>
      <c r="C1964" s="26" t="s">
        <v>78</v>
      </c>
      <c r="D1964" s="26" t="s">
        <v>79</v>
      </c>
      <c r="E1964" s="27" t="s">
        <v>80</v>
      </c>
      <c r="F1964" s="27" t="s">
        <v>81</v>
      </c>
      <c r="G1964" s="27" t="s">
        <v>170</v>
      </c>
      <c r="H1964" s="27" t="s">
        <v>171</v>
      </c>
      <c r="I1964" s="27" t="s">
        <v>239</v>
      </c>
      <c r="J1964" s="27" t="s">
        <v>240</v>
      </c>
      <c r="K1964" s="27" t="s">
        <v>350</v>
      </c>
      <c r="L1964" s="27" t="s">
        <v>351</v>
      </c>
      <c r="M1964" s="28"/>
      <c r="N1964" s="28"/>
      <c r="O1964" s="28"/>
    </row>
    <row r="1965" spans="1:15">
      <c r="A1965" t="s">
        <v>404</v>
      </c>
      <c r="B1965" s="26" t="s">
        <v>407</v>
      </c>
      <c r="C1965" s="26" t="s">
        <v>78</v>
      </c>
      <c r="D1965" s="26" t="s">
        <v>79</v>
      </c>
      <c r="E1965" s="27" t="s">
        <v>80</v>
      </c>
      <c r="F1965" s="27" t="s">
        <v>81</v>
      </c>
      <c r="G1965" s="27" t="s">
        <v>170</v>
      </c>
      <c r="H1965" s="27" t="s">
        <v>171</v>
      </c>
      <c r="I1965" s="27" t="s">
        <v>193</v>
      </c>
      <c r="J1965" s="27" t="s">
        <v>194</v>
      </c>
      <c r="K1965" s="27" t="s">
        <v>350</v>
      </c>
      <c r="L1965" s="27" t="s">
        <v>351</v>
      </c>
      <c r="M1965" s="28"/>
      <c r="N1965" s="28"/>
      <c r="O1965" s="28"/>
    </row>
    <row r="1966" spans="1:15">
      <c r="A1966" t="s">
        <v>404</v>
      </c>
      <c r="B1966" s="26" t="s">
        <v>407</v>
      </c>
      <c r="C1966" s="26" t="s">
        <v>78</v>
      </c>
      <c r="D1966" s="26" t="s">
        <v>79</v>
      </c>
      <c r="E1966" s="27" t="s">
        <v>80</v>
      </c>
      <c r="F1966" s="27" t="s">
        <v>81</v>
      </c>
      <c r="G1966" s="27" t="s">
        <v>197</v>
      </c>
      <c r="H1966" s="27" t="s">
        <v>198</v>
      </c>
      <c r="I1966" s="27" t="s">
        <v>84</v>
      </c>
      <c r="J1966" s="27" t="s">
        <v>85</v>
      </c>
      <c r="K1966" s="27" t="s">
        <v>350</v>
      </c>
      <c r="L1966" s="27" t="s">
        <v>351</v>
      </c>
      <c r="M1966" s="28"/>
      <c r="N1966" s="28"/>
      <c r="O1966" s="28"/>
    </row>
    <row r="1967" spans="1:15">
      <c r="A1967" t="s">
        <v>404</v>
      </c>
      <c r="B1967" s="26" t="s">
        <v>407</v>
      </c>
      <c r="C1967" s="26" t="s">
        <v>78</v>
      </c>
      <c r="D1967" s="26" t="s">
        <v>79</v>
      </c>
      <c r="E1967" s="27" t="s">
        <v>80</v>
      </c>
      <c r="F1967" s="27" t="s">
        <v>81</v>
      </c>
      <c r="G1967" s="27" t="s">
        <v>197</v>
      </c>
      <c r="H1967" s="27" t="s">
        <v>198</v>
      </c>
      <c r="I1967" s="27" t="s">
        <v>90</v>
      </c>
      <c r="J1967" s="27" t="s">
        <v>91</v>
      </c>
      <c r="K1967" s="27" t="s">
        <v>350</v>
      </c>
      <c r="L1967" s="27" t="s">
        <v>351</v>
      </c>
      <c r="M1967" s="28"/>
      <c r="N1967" s="28"/>
      <c r="O1967" s="28"/>
    </row>
    <row r="1968" spans="1:15">
      <c r="A1968" t="s">
        <v>404</v>
      </c>
      <c r="B1968" s="26" t="s">
        <v>407</v>
      </c>
      <c r="C1968" s="26" t="s">
        <v>78</v>
      </c>
      <c r="D1968" s="26" t="s">
        <v>79</v>
      </c>
      <c r="E1968" s="27" t="s">
        <v>80</v>
      </c>
      <c r="F1968" s="27" t="s">
        <v>81</v>
      </c>
      <c r="G1968" s="27" t="s">
        <v>197</v>
      </c>
      <c r="H1968" s="27" t="s">
        <v>198</v>
      </c>
      <c r="I1968" s="27" t="s">
        <v>92</v>
      </c>
      <c r="J1968" s="27" t="s">
        <v>93</v>
      </c>
      <c r="K1968" s="27" t="s">
        <v>350</v>
      </c>
      <c r="L1968" s="27" t="s">
        <v>351</v>
      </c>
      <c r="M1968" s="28"/>
      <c r="N1968" s="28"/>
      <c r="O1968" s="28"/>
    </row>
    <row r="1969" spans="1:15">
      <c r="A1969" t="s">
        <v>404</v>
      </c>
      <c r="B1969" s="26" t="s">
        <v>407</v>
      </c>
      <c r="C1969" s="26" t="s">
        <v>78</v>
      </c>
      <c r="D1969" s="26" t="s">
        <v>79</v>
      </c>
      <c r="E1969" s="27" t="s">
        <v>80</v>
      </c>
      <c r="F1969" s="27" t="s">
        <v>81</v>
      </c>
      <c r="G1969" s="27" t="s">
        <v>197</v>
      </c>
      <c r="H1969" s="27" t="s">
        <v>198</v>
      </c>
      <c r="I1969" s="27" t="s">
        <v>134</v>
      </c>
      <c r="J1969" s="27" t="s">
        <v>135</v>
      </c>
      <c r="K1969" s="27" t="s">
        <v>350</v>
      </c>
      <c r="L1969" s="27" t="s">
        <v>351</v>
      </c>
      <c r="M1969" s="28"/>
      <c r="N1969" s="28"/>
      <c r="O1969" s="28"/>
    </row>
    <row r="1970" spans="1:15">
      <c r="A1970" t="s">
        <v>404</v>
      </c>
      <c r="B1970" s="26" t="s">
        <v>407</v>
      </c>
      <c r="C1970" s="26" t="s">
        <v>78</v>
      </c>
      <c r="D1970" s="26" t="s">
        <v>79</v>
      </c>
      <c r="E1970" s="27" t="s">
        <v>80</v>
      </c>
      <c r="F1970" s="27" t="s">
        <v>81</v>
      </c>
      <c r="G1970" s="27" t="s">
        <v>197</v>
      </c>
      <c r="H1970" s="27" t="s">
        <v>198</v>
      </c>
      <c r="I1970" s="27" t="s">
        <v>172</v>
      </c>
      <c r="J1970" s="27" t="s">
        <v>173</v>
      </c>
      <c r="K1970" s="27" t="s">
        <v>350</v>
      </c>
      <c r="L1970" s="27" t="s">
        <v>351</v>
      </c>
      <c r="M1970" s="28"/>
      <c r="N1970" s="28"/>
      <c r="O1970" s="28"/>
    </row>
    <row r="1971" spans="1:15">
      <c r="A1971" t="s">
        <v>404</v>
      </c>
      <c r="B1971" s="26" t="s">
        <v>407</v>
      </c>
      <c r="C1971" s="26" t="s">
        <v>78</v>
      </c>
      <c r="D1971" s="26" t="s">
        <v>79</v>
      </c>
      <c r="E1971" s="27" t="s">
        <v>80</v>
      </c>
      <c r="F1971" s="27" t="s">
        <v>81</v>
      </c>
      <c r="G1971" s="27" t="s">
        <v>197</v>
      </c>
      <c r="H1971" s="27" t="s">
        <v>198</v>
      </c>
      <c r="I1971" s="27" t="s">
        <v>154</v>
      </c>
      <c r="J1971" s="27" t="s">
        <v>155</v>
      </c>
      <c r="K1971" s="27" t="s">
        <v>350</v>
      </c>
      <c r="L1971" s="27" t="s">
        <v>351</v>
      </c>
      <c r="M1971" s="28"/>
      <c r="N1971" s="28"/>
      <c r="O1971" s="28"/>
    </row>
    <row r="1972" spans="1:15">
      <c r="A1972" t="s">
        <v>404</v>
      </c>
      <c r="B1972" s="26" t="s">
        <v>407</v>
      </c>
      <c r="C1972" s="26" t="s">
        <v>78</v>
      </c>
      <c r="D1972" s="26" t="s">
        <v>79</v>
      </c>
      <c r="E1972" s="27" t="s">
        <v>80</v>
      </c>
      <c r="F1972" s="27" t="s">
        <v>81</v>
      </c>
      <c r="G1972" s="27" t="s">
        <v>197</v>
      </c>
      <c r="H1972" s="27" t="s">
        <v>198</v>
      </c>
      <c r="I1972" s="27" t="s">
        <v>180</v>
      </c>
      <c r="J1972" s="27" t="s">
        <v>181</v>
      </c>
      <c r="K1972" s="27" t="s">
        <v>350</v>
      </c>
      <c r="L1972" s="27" t="s">
        <v>351</v>
      </c>
      <c r="M1972" s="28"/>
      <c r="N1972" s="28"/>
      <c r="O1972" s="28"/>
    </row>
    <row r="1973" spans="1:15">
      <c r="A1973" t="s">
        <v>404</v>
      </c>
      <c r="B1973" s="26" t="s">
        <v>407</v>
      </c>
      <c r="C1973" s="26" t="s">
        <v>78</v>
      </c>
      <c r="D1973" s="26" t="s">
        <v>79</v>
      </c>
      <c r="E1973" s="27" t="s">
        <v>80</v>
      </c>
      <c r="F1973" s="27" t="s">
        <v>81</v>
      </c>
      <c r="G1973" s="29">
        <v>52</v>
      </c>
      <c r="H1973" s="27" t="s">
        <v>198</v>
      </c>
      <c r="I1973" s="27">
        <v>3231</v>
      </c>
      <c r="J1973" s="30" t="s">
        <v>183</v>
      </c>
      <c r="K1973" s="27" t="s">
        <v>350</v>
      </c>
      <c r="L1973" s="27" t="s">
        <v>351</v>
      </c>
      <c r="M1973" s="28"/>
      <c r="N1973" s="28"/>
      <c r="O1973" s="28"/>
    </row>
    <row r="1974" spans="1:15">
      <c r="A1974" t="s">
        <v>404</v>
      </c>
      <c r="B1974" s="26" t="s">
        <v>407</v>
      </c>
      <c r="C1974" s="26" t="s">
        <v>78</v>
      </c>
      <c r="D1974" s="26" t="s">
        <v>79</v>
      </c>
      <c r="E1974" s="27" t="s">
        <v>80</v>
      </c>
      <c r="F1974" s="27" t="s">
        <v>81</v>
      </c>
      <c r="G1974" s="27">
        <v>52</v>
      </c>
      <c r="H1974" s="27" t="s">
        <v>198</v>
      </c>
      <c r="I1974" s="27" t="s">
        <v>199</v>
      </c>
      <c r="J1974" s="27" t="s">
        <v>200</v>
      </c>
      <c r="K1974" s="27" t="s">
        <v>350</v>
      </c>
      <c r="L1974" s="27" t="s">
        <v>351</v>
      </c>
      <c r="M1974" s="28"/>
      <c r="N1974" s="28"/>
      <c r="O1974" s="28"/>
    </row>
    <row r="1975" spans="1:15">
      <c r="A1975" t="s">
        <v>404</v>
      </c>
      <c r="B1975" s="26" t="s">
        <v>407</v>
      </c>
      <c r="C1975" s="26" t="s">
        <v>78</v>
      </c>
      <c r="D1975" s="26" t="s">
        <v>79</v>
      </c>
      <c r="E1975" s="27" t="s">
        <v>80</v>
      </c>
      <c r="F1975" s="27" t="s">
        <v>81</v>
      </c>
      <c r="G1975" s="29">
        <v>52</v>
      </c>
      <c r="H1975" s="27" t="s">
        <v>198</v>
      </c>
      <c r="I1975" s="27">
        <v>3236</v>
      </c>
      <c r="J1975" s="30" t="s">
        <v>97</v>
      </c>
      <c r="K1975" s="27" t="s">
        <v>350</v>
      </c>
      <c r="L1975" s="27" t="s">
        <v>351</v>
      </c>
      <c r="M1975" s="28"/>
      <c r="N1975" s="28"/>
      <c r="O1975" s="28"/>
    </row>
    <row r="1976" spans="1:15">
      <c r="A1976" t="s">
        <v>404</v>
      </c>
      <c r="B1976" s="26" t="s">
        <v>407</v>
      </c>
      <c r="C1976" s="26" t="s">
        <v>78</v>
      </c>
      <c r="D1976" s="26" t="s">
        <v>79</v>
      </c>
      <c r="E1976" s="27" t="s">
        <v>80</v>
      </c>
      <c r="F1976" s="27" t="s">
        <v>81</v>
      </c>
      <c r="G1976" s="27" t="s">
        <v>197</v>
      </c>
      <c r="H1976" s="27" t="s">
        <v>198</v>
      </c>
      <c r="I1976" s="27" t="s">
        <v>116</v>
      </c>
      <c r="J1976" s="27" t="s">
        <v>117</v>
      </c>
      <c r="K1976" s="27" t="s">
        <v>350</v>
      </c>
      <c r="L1976" s="27" t="s">
        <v>351</v>
      </c>
      <c r="M1976" s="28"/>
      <c r="N1976" s="28"/>
      <c r="O1976" s="28"/>
    </row>
    <row r="1977" spans="1:15">
      <c r="A1977" t="s">
        <v>404</v>
      </c>
      <c r="B1977" s="26" t="s">
        <v>407</v>
      </c>
      <c r="C1977" s="26" t="s">
        <v>78</v>
      </c>
      <c r="D1977" s="26" t="s">
        <v>79</v>
      </c>
      <c r="E1977" s="27" t="s">
        <v>80</v>
      </c>
      <c r="F1977" s="27" t="s">
        <v>81</v>
      </c>
      <c r="G1977" s="27">
        <v>52</v>
      </c>
      <c r="H1977" s="27" t="s">
        <v>198</v>
      </c>
      <c r="I1977" s="27" t="s">
        <v>144</v>
      </c>
      <c r="J1977" s="27" t="s">
        <v>145</v>
      </c>
      <c r="K1977" s="27" t="s">
        <v>350</v>
      </c>
      <c r="L1977" s="27" t="s">
        <v>351</v>
      </c>
      <c r="M1977" s="28"/>
      <c r="N1977" s="28"/>
      <c r="O1977" s="28"/>
    </row>
    <row r="1978" spans="1:15">
      <c r="A1978" t="s">
        <v>404</v>
      </c>
      <c r="B1978" s="26" t="s">
        <v>407</v>
      </c>
      <c r="C1978" s="26" t="s">
        <v>78</v>
      </c>
      <c r="D1978" s="26" t="s">
        <v>79</v>
      </c>
      <c r="E1978" s="27" t="s">
        <v>80</v>
      </c>
      <c r="F1978" s="27" t="s">
        <v>81</v>
      </c>
      <c r="G1978" s="27" t="s">
        <v>197</v>
      </c>
      <c r="H1978" s="27" t="s">
        <v>198</v>
      </c>
      <c r="I1978" s="27" t="s">
        <v>138</v>
      </c>
      <c r="J1978" s="27" t="s">
        <v>139</v>
      </c>
      <c r="K1978" s="27" t="s">
        <v>350</v>
      </c>
      <c r="L1978" s="27" t="s">
        <v>351</v>
      </c>
      <c r="M1978" s="28"/>
      <c r="N1978" s="28"/>
      <c r="O1978" s="28"/>
    </row>
    <row r="1979" spans="1:15">
      <c r="A1979" t="s">
        <v>404</v>
      </c>
      <c r="B1979" s="26" t="s">
        <v>407</v>
      </c>
      <c r="C1979" s="26" t="s">
        <v>78</v>
      </c>
      <c r="D1979" s="26" t="s">
        <v>79</v>
      </c>
      <c r="E1979" s="27" t="s">
        <v>80</v>
      </c>
      <c r="F1979" s="27" t="s">
        <v>81</v>
      </c>
      <c r="G1979" s="29">
        <v>52</v>
      </c>
      <c r="H1979" s="27" t="s">
        <v>198</v>
      </c>
      <c r="I1979" s="27">
        <v>3293</v>
      </c>
      <c r="J1979" s="30" t="s">
        <v>147</v>
      </c>
      <c r="K1979" s="27" t="s">
        <v>350</v>
      </c>
      <c r="L1979" s="27" t="s">
        <v>351</v>
      </c>
      <c r="M1979" s="28"/>
      <c r="N1979" s="28"/>
      <c r="O1979" s="28"/>
    </row>
    <row r="1980" spans="1:15">
      <c r="A1980" t="s">
        <v>404</v>
      </c>
      <c r="B1980" s="26" t="s">
        <v>407</v>
      </c>
      <c r="C1980" s="26" t="s">
        <v>78</v>
      </c>
      <c r="D1980" s="26" t="s">
        <v>79</v>
      </c>
      <c r="E1980" s="27" t="s">
        <v>80</v>
      </c>
      <c r="F1980" s="27" t="s">
        <v>81</v>
      </c>
      <c r="G1980" s="29">
        <v>52</v>
      </c>
      <c r="H1980" s="27" t="s">
        <v>198</v>
      </c>
      <c r="I1980" s="29">
        <v>3295</v>
      </c>
      <c r="J1980" s="27" t="s">
        <v>99</v>
      </c>
      <c r="K1980" s="29" t="s">
        <v>350</v>
      </c>
      <c r="L1980" s="27" t="s">
        <v>351</v>
      </c>
      <c r="M1980" s="28"/>
      <c r="N1980" s="28"/>
      <c r="O1980" s="28"/>
    </row>
    <row r="1981" spans="1:15">
      <c r="A1981" t="s">
        <v>404</v>
      </c>
      <c r="B1981" s="26" t="s">
        <v>407</v>
      </c>
      <c r="C1981" s="26" t="s">
        <v>78</v>
      </c>
      <c r="D1981" s="26" t="s">
        <v>79</v>
      </c>
      <c r="E1981" s="27" t="s">
        <v>80</v>
      </c>
      <c r="F1981" s="27" t="s">
        <v>81</v>
      </c>
      <c r="G1981" s="27" t="s">
        <v>197</v>
      </c>
      <c r="H1981" s="27" t="s">
        <v>198</v>
      </c>
      <c r="I1981" s="27" t="s">
        <v>142</v>
      </c>
      <c r="J1981" s="27" t="s">
        <v>143</v>
      </c>
      <c r="K1981" s="27" t="s">
        <v>350</v>
      </c>
      <c r="L1981" s="27" t="s">
        <v>351</v>
      </c>
      <c r="M1981" s="28"/>
      <c r="N1981" s="28"/>
      <c r="O1981" s="28"/>
    </row>
    <row r="1982" spans="1:15">
      <c r="A1982" t="s">
        <v>404</v>
      </c>
      <c r="B1982" s="26" t="s">
        <v>407</v>
      </c>
      <c r="C1982" s="26" t="s">
        <v>78</v>
      </c>
      <c r="D1982" s="26" t="s">
        <v>79</v>
      </c>
      <c r="E1982" s="27" t="s">
        <v>80</v>
      </c>
      <c r="F1982" s="27" t="s">
        <v>81</v>
      </c>
      <c r="G1982" s="27" t="s">
        <v>197</v>
      </c>
      <c r="H1982" s="27" t="s">
        <v>198</v>
      </c>
      <c r="I1982" s="27" t="s">
        <v>114</v>
      </c>
      <c r="J1982" s="27" t="s">
        <v>115</v>
      </c>
      <c r="K1982" s="27" t="s">
        <v>350</v>
      </c>
      <c r="L1982" s="27" t="s">
        <v>351</v>
      </c>
      <c r="M1982" s="28"/>
      <c r="N1982" s="28"/>
      <c r="O1982" s="28"/>
    </row>
    <row r="1983" spans="1:15">
      <c r="A1983" t="s">
        <v>404</v>
      </c>
      <c r="B1983" s="26" t="s">
        <v>407</v>
      </c>
      <c r="C1983" s="26" t="s">
        <v>78</v>
      </c>
      <c r="D1983" s="26" t="s">
        <v>79</v>
      </c>
      <c r="E1983" s="27" t="s">
        <v>80</v>
      </c>
      <c r="F1983" s="27" t="s">
        <v>81</v>
      </c>
      <c r="G1983" s="27" t="s">
        <v>197</v>
      </c>
      <c r="H1983" s="27" t="s">
        <v>198</v>
      </c>
      <c r="I1983" s="27" t="s">
        <v>108</v>
      </c>
      <c r="J1983" s="27" t="s">
        <v>109</v>
      </c>
      <c r="K1983" s="27" t="s">
        <v>350</v>
      </c>
      <c r="L1983" s="27" t="s">
        <v>351</v>
      </c>
      <c r="M1983" s="28"/>
      <c r="N1983" s="28"/>
      <c r="O1983" s="28"/>
    </row>
    <row r="1984" spans="1:15">
      <c r="A1984" t="s">
        <v>404</v>
      </c>
      <c r="B1984" s="26" t="s">
        <v>407</v>
      </c>
      <c r="C1984" s="26" t="s">
        <v>78</v>
      </c>
      <c r="D1984" s="26" t="s">
        <v>79</v>
      </c>
      <c r="E1984" s="27" t="s">
        <v>80</v>
      </c>
      <c r="F1984" s="27" t="s">
        <v>81</v>
      </c>
      <c r="G1984" s="27" t="s">
        <v>197</v>
      </c>
      <c r="H1984" s="27" t="s">
        <v>198</v>
      </c>
      <c r="I1984" s="27" t="s">
        <v>168</v>
      </c>
      <c r="J1984" s="27" t="s">
        <v>169</v>
      </c>
      <c r="K1984" s="27" t="s">
        <v>350</v>
      </c>
      <c r="L1984" s="27" t="s">
        <v>351</v>
      </c>
      <c r="M1984" s="28"/>
      <c r="N1984" s="28"/>
      <c r="O1984" s="28"/>
    </row>
    <row r="1985" spans="1:15">
      <c r="A1985" t="s">
        <v>404</v>
      </c>
      <c r="B1985" s="26" t="s">
        <v>407</v>
      </c>
      <c r="C1985" s="26" t="s">
        <v>78</v>
      </c>
      <c r="D1985" s="26" t="s">
        <v>79</v>
      </c>
      <c r="E1985" s="27" t="s">
        <v>80</v>
      </c>
      <c r="F1985" s="27" t="s">
        <v>81</v>
      </c>
      <c r="G1985" s="27" t="s">
        <v>197</v>
      </c>
      <c r="H1985" s="27" t="s">
        <v>198</v>
      </c>
      <c r="I1985" s="27" t="s">
        <v>211</v>
      </c>
      <c r="J1985" s="27" t="s">
        <v>212</v>
      </c>
      <c r="K1985" s="27" t="s">
        <v>350</v>
      </c>
      <c r="L1985" s="27" t="s">
        <v>351</v>
      </c>
      <c r="M1985" s="28"/>
      <c r="N1985" s="28"/>
      <c r="O1985" s="28"/>
    </row>
    <row r="1986" spans="1:15">
      <c r="A1986" t="s">
        <v>404</v>
      </c>
      <c r="B1986" s="26" t="s">
        <v>407</v>
      </c>
      <c r="C1986" s="26" t="s">
        <v>78</v>
      </c>
      <c r="D1986" s="26" t="s">
        <v>79</v>
      </c>
      <c r="E1986" s="27" t="s">
        <v>80</v>
      </c>
      <c r="F1986" s="27" t="s">
        <v>81</v>
      </c>
      <c r="G1986" s="29">
        <v>52</v>
      </c>
      <c r="H1986" s="27" t="s">
        <v>198</v>
      </c>
      <c r="I1986" s="27">
        <v>4231</v>
      </c>
      <c r="J1986" s="27" t="s">
        <v>305</v>
      </c>
      <c r="K1986" s="27" t="s">
        <v>350</v>
      </c>
      <c r="L1986" s="27" t="s">
        <v>351</v>
      </c>
      <c r="M1986" s="28"/>
      <c r="N1986" s="28"/>
      <c r="O1986" s="28"/>
    </row>
    <row r="1987" spans="1:15">
      <c r="A1987" t="s">
        <v>404</v>
      </c>
      <c r="B1987" s="26" t="s">
        <v>407</v>
      </c>
      <c r="C1987" s="26" t="s">
        <v>78</v>
      </c>
      <c r="D1987" s="26" t="s">
        <v>79</v>
      </c>
      <c r="E1987" s="27" t="s">
        <v>80</v>
      </c>
      <c r="F1987" s="27" t="s">
        <v>81</v>
      </c>
      <c r="G1987" s="29">
        <v>61</v>
      </c>
      <c r="H1987" s="27" t="s">
        <v>210</v>
      </c>
      <c r="I1987" s="27">
        <v>3224</v>
      </c>
      <c r="J1987" s="27" t="s">
        <v>165</v>
      </c>
      <c r="K1987" s="27" t="s">
        <v>350</v>
      </c>
      <c r="L1987" s="27" t="s">
        <v>351</v>
      </c>
      <c r="M1987" s="28"/>
      <c r="N1987" s="28"/>
      <c r="O1987" s="28"/>
    </row>
    <row r="1988" spans="1:15">
      <c r="A1988" t="s">
        <v>404</v>
      </c>
      <c r="B1988" s="26" t="s">
        <v>407</v>
      </c>
      <c r="C1988" s="26" t="s">
        <v>78</v>
      </c>
      <c r="D1988" s="26" t="s">
        <v>79</v>
      </c>
      <c r="E1988" s="27" t="s">
        <v>80</v>
      </c>
      <c r="F1988" s="27" t="s">
        <v>81</v>
      </c>
      <c r="G1988" s="27" t="s">
        <v>209</v>
      </c>
      <c r="H1988" s="27" t="s">
        <v>210</v>
      </c>
      <c r="I1988" s="27" t="s">
        <v>180</v>
      </c>
      <c r="J1988" s="27" t="s">
        <v>181</v>
      </c>
      <c r="K1988" s="27" t="s">
        <v>350</v>
      </c>
      <c r="L1988" s="27" t="s">
        <v>351</v>
      </c>
      <c r="M1988" s="28"/>
      <c r="N1988" s="28"/>
      <c r="O1988" s="28"/>
    </row>
    <row r="1989" spans="1:15">
      <c r="A1989" t="s">
        <v>404</v>
      </c>
      <c r="B1989" s="26" t="s">
        <v>407</v>
      </c>
      <c r="C1989" s="26" t="s">
        <v>78</v>
      </c>
      <c r="D1989" s="26" t="s">
        <v>79</v>
      </c>
      <c r="E1989" s="27" t="s">
        <v>80</v>
      </c>
      <c r="F1989" s="27" t="s">
        <v>81</v>
      </c>
      <c r="G1989" s="27" t="s">
        <v>209</v>
      </c>
      <c r="H1989" s="27" t="s">
        <v>210</v>
      </c>
      <c r="I1989" s="27" t="s">
        <v>156</v>
      </c>
      <c r="J1989" s="27" t="s">
        <v>157</v>
      </c>
      <c r="K1989" s="27" t="s">
        <v>350</v>
      </c>
      <c r="L1989" s="27" t="s">
        <v>351</v>
      </c>
      <c r="M1989" s="28"/>
      <c r="N1989" s="28"/>
      <c r="O1989" s="28"/>
    </row>
    <row r="1990" spans="1:15">
      <c r="A1990" t="s">
        <v>404</v>
      </c>
      <c r="B1990" s="26" t="s">
        <v>407</v>
      </c>
      <c r="C1990" s="26" t="s">
        <v>78</v>
      </c>
      <c r="D1990" s="26" t="s">
        <v>79</v>
      </c>
      <c r="E1990" s="27" t="s">
        <v>80</v>
      </c>
      <c r="F1990" s="27" t="s">
        <v>81</v>
      </c>
      <c r="G1990" s="27" t="s">
        <v>209</v>
      </c>
      <c r="H1990" s="27" t="s">
        <v>210</v>
      </c>
      <c r="I1990" s="27" t="s">
        <v>199</v>
      </c>
      <c r="J1990" s="27" t="s">
        <v>200</v>
      </c>
      <c r="K1990" s="27" t="s">
        <v>350</v>
      </c>
      <c r="L1990" s="27" t="s">
        <v>351</v>
      </c>
      <c r="M1990" s="28"/>
      <c r="N1990" s="28"/>
      <c r="O1990" s="28"/>
    </row>
    <row r="1991" spans="1:15">
      <c r="A1991" t="s">
        <v>404</v>
      </c>
      <c r="B1991" s="26" t="s">
        <v>407</v>
      </c>
      <c r="C1991" s="26" t="s">
        <v>78</v>
      </c>
      <c r="D1991" s="26" t="s">
        <v>79</v>
      </c>
      <c r="E1991" s="27" t="s">
        <v>80</v>
      </c>
      <c r="F1991" s="27" t="s">
        <v>81</v>
      </c>
      <c r="G1991" s="27" t="s">
        <v>209</v>
      </c>
      <c r="H1991" s="27" t="s">
        <v>210</v>
      </c>
      <c r="I1991" s="27" t="s">
        <v>116</v>
      </c>
      <c r="J1991" s="27" t="s">
        <v>117</v>
      </c>
      <c r="K1991" s="27" t="s">
        <v>350</v>
      </c>
      <c r="L1991" s="27" t="s">
        <v>351</v>
      </c>
      <c r="M1991" s="28"/>
      <c r="N1991" s="28"/>
      <c r="O1991" s="28"/>
    </row>
    <row r="1992" spans="1:15">
      <c r="A1992" t="s">
        <v>404</v>
      </c>
      <c r="B1992" s="26" t="s">
        <v>407</v>
      </c>
      <c r="C1992" s="26" t="s">
        <v>78</v>
      </c>
      <c r="D1992" s="26" t="s">
        <v>79</v>
      </c>
      <c r="E1992" s="27" t="s">
        <v>80</v>
      </c>
      <c r="F1992" s="27" t="s">
        <v>81</v>
      </c>
      <c r="G1992" s="27" t="s">
        <v>209</v>
      </c>
      <c r="H1992" s="27" t="s">
        <v>210</v>
      </c>
      <c r="I1992" s="27" t="s">
        <v>144</v>
      </c>
      <c r="J1992" s="27" t="s">
        <v>145</v>
      </c>
      <c r="K1992" s="27" t="s">
        <v>350</v>
      </c>
      <c r="L1992" s="27" t="s">
        <v>351</v>
      </c>
      <c r="M1992" s="28"/>
      <c r="N1992" s="28"/>
      <c r="O1992" s="28"/>
    </row>
    <row r="1993" spans="1:15">
      <c r="A1993" t="s">
        <v>404</v>
      </c>
      <c r="B1993" s="26" t="s">
        <v>407</v>
      </c>
      <c r="C1993" s="26" t="s">
        <v>78</v>
      </c>
      <c r="D1993" s="26" t="s">
        <v>79</v>
      </c>
      <c r="E1993" s="27" t="s">
        <v>80</v>
      </c>
      <c r="F1993" s="27" t="s">
        <v>81</v>
      </c>
      <c r="G1993" s="27" t="s">
        <v>209</v>
      </c>
      <c r="H1993" s="27" t="s">
        <v>210</v>
      </c>
      <c r="I1993" s="27" t="s">
        <v>138</v>
      </c>
      <c r="J1993" s="27" t="s">
        <v>139</v>
      </c>
      <c r="K1993" s="27" t="s">
        <v>350</v>
      </c>
      <c r="L1993" s="27" t="s">
        <v>351</v>
      </c>
      <c r="M1993" s="28"/>
      <c r="N1993" s="28"/>
      <c r="O1993" s="28"/>
    </row>
    <row r="1994" spans="1:15">
      <c r="A1994" t="s">
        <v>404</v>
      </c>
      <c r="B1994" s="26" t="s">
        <v>407</v>
      </c>
      <c r="C1994" s="26" t="s">
        <v>78</v>
      </c>
      <c r="D1994" s="26" t="s">
        <v>79</v>
      </c>
      <c r="E1994" s="27" t="s">
        <v>80</v>
      </c>
      <c r="F1994" s="27" t="s">
        <v>81</v>
      </c>
      <c r="G1994" s="29">
        <v>61</v>
      </c>
      <c r="H1994" s="27" t="s">
        <v>210</v>
      </c>
      <c r="I1994" s="27">
        <v>3293</v>
      </c>
      <c r="J1994" s="30" t="s">
        <v>147</v>
      </c>
      <c r="K1994" s="27" t="s">
        <v>350</v>
      </c>
      <c r="L1994" s="27" t="s">
        <v>351</v>
      </c>
      <c r="M1994" s="28"/>
      <c r="N1994" s="28"/>
      <c r="O1994" s="28"/>
    </row>
    <row r="1995" spans="1:15">
      <c r="A1995" t="s">
        <v>404</v>
      </c>
      <c r="B1995" s="26" t="s">
        <v>407</v>
      </c>
      <c r="C1995" s="26" t="s">
        <v>78</v>
      </c>
      <c r="D1995" s="26" t="s">
        <v>79</v>
      </c>
      <c r="E1995" s="27" t="s">
        <v>80</v>
      </c>
      <c r="F1995" s="27" t="s">
        <v>81</v>
      </c>
      <c r="G1995" s="27" t="s">
        <v>209</v>
      </c>
      <c r="H1995" s="27" t="s">
        <v>210</v>
      </c>
      <c r="I1995" s="27" t="s">
        <v>98</v>
      </c>
      <c r="J1995" s="27" t="s">
        <v>99</v>
      </c>
      <c r="K1995" s="27" t="s">
        <v>350</v>
      </c>
      <c r="L1995" s="27" t="s">
        <v>351</v>
      </c>
      <c r="M1995" s="28"/>
      <c r="N1995" s="28"/>
      <c r="O1995" s="28"/>
    </row>
    <row r="1996" spans="1:15">
      <c r="A1996" t="s">
        <v>404</v>
      </c>
      <c r="B1996" s="26" t="s">
        <v>407</v>
      </c>
      <c r="C1996" s="26" t="s">
        <v>78</v>
      </c>
      <c r="D1996" s="26" t="s">
        <v>79</v>
      </c>
      <c r="E1996" s="27" t="s">
        <v>80</v>
      </c>
      <c r="F1996" s="27" t="s">
        <v>81</v>
      </c>
      <c r="G1996" s="27" t="s">
        <v>209</v>
      </c>
      <c r="H1996" s="27" t="s">
        <v>210</v>
      </c>
      <c r="I1996" s="27" t="s">
        <v>142</v>
      </c>
      <c r="J1996" s="27" t="s">
        <v>143</v>
      </c>
      <c r="K1996" s="27" t="s">
        <v>350</v>
      </c>
      <c r="L1996" s="27" t="s">
        <v>351</v>
      </c>
      <c r="M1996" s="28"/>
      <c r="N1996" s="28"/>
      <c r="O1996" s="28"/>
    </row>
    <row r="1997" spans="1:15">
      <c r="A1997" t="s">
        <v>404</v>
      </c>
      <c r="B1997" s="26" t="s">
        <v>407</v>
      </c>
      <c r="C1997" s="26" t="s">
        <v>78</v>
      </c>
      <c r="D1997" s="26" t="s">
        <v>79</v>
      </c>
      <c r="E1997" s="27" t="s">
        <v>80</v>
      </c>
      <c r="F1997" s="27" t="s">
        <v>81</v>
      </c>
      <c r="G1997" s="27" t="s">
        <v>209</v>
      </c>
      <c r="H1997" s="27" t="s">
        <v>210</v>
      </c>
      <c r="I1997" s="27" t="s">
        <v>114</v>
      </c>
      <c r="J1997" s="27" t="s">
        <v>115</v>
      </c>
      <c r="K1997" s="27" t="s">
        <v>350</v>
      </c>
      <c r="L1997" s="27" t="s">
        <v>351</v>
      </c>
      <c r="M1997" s="28"/>
      <c r="N1997" s="28"/>
      <c r="O1997" s="28"/>
    </row>
    <row r="1998" spans="1:15">
      <c r="A1998" t="s">
        <v>404</v>
      </c>
      <c r="B1998" s="26" t="s">
        <v>407</v>
      </c>
      <c r="C1998" s="26" t="s">
        <v>78</v>
      </c>
      <c r="D1998" s="26" t="s">
        <v>79</v>
      </c>
      <c r="E1998" s="27" t="s">
        <v>80</v>
      </c>
      <c r="F1998" s="27" t="s">
        <v>81</v>
      </c>
      <c r="G1998" s="27" t="s">
        <v>209</v>
      </c>
      <c r="H1998" s="27" t="s">
        <v>210</v>
      </c>
      <c r="I1998" s="27" t="s">
        <v>100</v>
      </c>
      <c r="J1998" s="27" t="s">
        <v>101</v>
      </c>
      <c r="K1998" s="27" t="s">
        <v>350</v>
      </c>
      <c r="L1998" s="27" t="s">
        <v>351</v>
      </c>
      <c r="M1998" s="28"/>
      <c r="N1998" s="28"/>
      <c r="O1998" s="28"/>
    </row>
    <row r="1999" spans="1:15">
      <c r="A1999" t="s">
        <v>404</v>
      </c>
      <c r="B1999" s="26" t="s">
        <v>407</v>
      </c>
      <c r="C1999" s="26" t="s">
        <v>78</v>
      </c>
      <c r="D1999" s="26" t="s">
        <v>79</v>
      </c>
      <c r="E1999" s="27" t="s">
        <v>80</v>
      </c>
      <c r="F1999" s="27" t="s">
        <v>81</v>
      </c>
      <c r="G1999" s="29">
        <v>61</v>
      </c>
      <c r="H1999" s="27" t="s">
        <v>210</v>
      </c>
      <c r="I1999" s="27">
        <v>4212</v>
      </c>
      <c r="J1999" s="27" t="s">
        <v>109</v>
      </c>
      <c r="K1999" s="27" t="s">
        <v>350</v>
      </c>
      <c r="L1999" s="27" t="s">
        <v>351</v>
      </c>
      <c r="M1999" s="28"/>
      <c r="N1999" s="28"/>
      <c r="O1999" s="28"/>
    </row>
    <row r="2000" spans="1:15">
      <c r="A2000" t="s">
        <v>404</v>
      </c>
      <c r="B2000" s="26" t="s">
        <v>407</v>
      </c>
      <c r="C2000" s="26" t="s">
        <v>78</v>
      </c>
      <c r="D2000" s="26" t="s">
        <v>79</v>
      </c>
      <c r="E2000" s="27" t="s">
        <v>80</v>
      </c>
      <c r="F2000" s="27" t="s">
        <v>81</v>
      </c>
      <c r="G2000" s="27" t="s">
        <v>209</v>
      </c>
      <c r="H2000" s="27" t="s">
        <v>210</v>
      </c>
      <c r="I2000" s="27" t="s">
        <v>168</v>
      </c>
      <c r="J2000" s="27" t="s">
        <v>169</v>
      </c>
      <c r="K2000" s="27" t="s">
        <v>350</v>
      </c>
      <c r="L2000" s="27" t="s">
        <v>351</v>
      </c>
      <c r="M2000" s="28"/>
      <c r="N2000" s="28"/>
      <c r="O2000" s="28"/>
    </row>
    <row r="2001" spans="1:15">
      <c r="A2001" t="s">
        <v>404</v>
      </c>
      <c r="B2001" s="26" t="s">
        <v>407</v>
      </c>
      <c r="C2001" s="26" t="s">
        <v>78</v>
      </c>
      <c r="D2001" s="26" t="s">
        <v>79</v>
      </c>
      <c r="E2001" s="27" t="s">
        <v>80</v>
      </c>
      <c r="F2001" s="27" t="s">
        <v>81</v>
      </c>
      <c r="G2001" s="27" t="s">
        <v>209</v>
      </c>
      <c r="H2001" s="27" t="s">
        <v>210</v>
      </c>
      <c r="I2001" s="27" t="s">
        <v>193</v>
      </c>
      <c r="J2001" s="27" t="s">
        <v>194</v>
      </c>
      <c r="K2001" s="27" t="s">
        <v>350</v>
      </c>
      <c r="L2001" s="27" t="s">
        <v>351</v>
      </c>
      <c r="M2001" s="28"/>
      <c r="N2001" s="28"/>
      <c r="O2001" s="28"/>
    </row>
    <row r="2002" spans="1:15">
      <c r="A2002" t="s">
        <v>404</v>
      </c>
      <c r="B2002" s="26" t="s">
        <v>407</v>
      </c>
      <c r="C2002" s="26" t="s">
        <v>78</v>
      </c>
      <c r="D2002" s="26" t="s">
        <v>79</v>
      </c>
      <c r="E2002" s="27" t="s">
        <v>80</v>
      </c>
      <c r="F2002" s="27" t="s">
        <v>81</v>
      </c>
      <c r="G2002" s="27" t="s">
        <v>160</v>
      </c>
      <c r="H2002" s="27" t="s">
        <v>161</v>
      </c>
      <c r="I2002" s="27" t="s">
        <v>84</v>
      </c>
      <c r="J2002" s="27" t="s">
        <v>85</v>
      </c>
      <c r="K2002" s="27" t="s">
        <v>353</v>
      </c>
      <c r="L2002" s="27" t="s">
        <v>354</v>
      </c>
      <c r="M2002" s="28"/>
      <c r="N2002" s="28"/>
      <c r="O2002" s="28"/>
    </row>
    <row r="2003" spans="1:15">
      <c r="A2003" t="s">
        <v>404</v>
      </c>
      <c r="B2003" s="26" t="s">
        <v>407</v>
      </c>
      <c r="C2003" s="26" t="s">
        <v>78</v>
      </c>
      <c r="D2003" s="26" t="s">
        <v>79</v>
      </c>
      <c r="E2003" s="27" t="s">
        <v>80</v>
      </c>
      <c r="F2003" s="27" t="s">
        <v>81</v>
      </c>
      <c r="G2003" s="27" t="s">
        <v>160</v>
      </c>
      <c r="H2003" s="27" t="s">
        <v>161</v>
      </c>
      <c r="I2003" s="27" t="s">
        <v>231</v>
      </c>
      <c r="J2003" s="27" t="s">
        <v>232</v>
      </c>
      <c r="K2003" s="27" t="s">
        <v>353</v>
      </c>
      <c r="L2003" s="27" t="s">
        <v>354</v>
      </c>
      <c r="M2003" s="28"/>
      <c r="N2003" s="28"/>
      <c r="O2003" s="28"/>
    </row>
    <row r="2004" spans="1:15">
      <c r="A2004" t="s">
        <v>404</v>
      </c>
      <c r="B2004" s="26" t="s">
        <v>407</v>
      </c>
      <c r="C2004" s="26" t="s">
        <v>78</v>
      </c>
      <c r="D2004" s="26" t="s">
        <v>79</v>
      </c>
      <c r="E2004" s="27" t="s">
        <v>80</v>
      </c>
      <c r="F2004" s="27" t="s">
        <v>81</v>
      </c>
      <c r="G2004" s="27" t="s">
        <v>160</v>
      </c>
      <c r="H2004" s="27" t="s">
        <v>161</v>
      </c>
      <c r="I2004" s="27" t="s">
        <v>88</v>
      </c>
      <c r="J2004" s="27" t="s">
        <v>89</v>
      </c>
      <c r="K2004" s="27" t="s">
        <v>353</v>
      </c>
      <c r="L2004" s="27" t="s">
        <v>354</v>
      </c>
      <c r="M2004" s="28"/>
      <c r="N2004" s="28"/>
      <c r="O2004" s="28"/>
    </row>
    <row r="2005" spans="1:15">
      <c r="A2005" t="s">
        <v>404</v>
      </c>
      <c r="B2005" s="26" t="s">
        <v>407</v>
      </c>
      <c r="C2005" s="26" t="s">
        <v>78</v>
      </c>
      <c r="D2005" s="26" t="s">
        <v>79</v>
      </c>
      <c r="E2005" s="27" t="s">
        <v>80</v>
      </c>
      <c r="F2005" s="27" t="s">
        <v>81</v>
      </c>
      <c r="G2005" s="27" t="s">
        <v>160</v>
      </c>
      <c r="H2005" s="27" t="s">
        <v>161</v>
      </c>
      <c r="I2005" s="27" t="s">
        <v>124</v>
      </c>
      <c r="J2005" s="27" t="s">
        <v>125</v>
      </c>
      <c r="K2005" s="27" t="s">
        <v>353</v>
      </c>
      <c r="L2005" s="27" t="s">
        <v>354</v>
      </c>
      <c r="M2005" s="28"/>
      <c r="N2005" s="28"/>
      <c r="O2005" s="28"/>
    </row>
    <row r="2006" spans="1:15">
      <c r="A2006" t="s">
        <v>404</v>
      </c>
      <c r="B2006" s="26" t="s">
        <v>407</v>
      </c>
      <c r="C2006" s="26" t="s">
        <v>78</v>
      </c>
      <c r="D2006" s="26" t="s">
        <v>79</v>
      </c>
      <c r="E2006" s="27" t="s">
        <v>80</v>
      </c>
      <c r="F2006" s="27" t="s">
        <v>81</v>
      </c>
      <c r="G2006" s="27" t="s">
        <v>160</v>
      </c>
      <c r="H2006" s="27" t="s">
        <v>161</v>
      </c>
      <c r="I2006" s="27" t="s">
        <v>90</v>
      </c>
      <c r="J2006" s="27" t="s">
        <v>91</v>
      </c>
      <c r="K2006" s="27" t="s">
        <v>353</v>
      </c>
      <c r="L2006" s="27" t="s">
        <v>354</v>
      </c>
      <c r="M2006" s="28"/>
      <c r="N2006" s="28"/>
      <c r="O2006" s="28"/>
    </row>
    <row r="2007" spans="1:15">
      <c r="A2007" t="s">
        <v>404</v>
      </c>
      <c r="B2007" s="26" t="s">
        <v>407</v>
      </c>
      <c r="C2007" s="26" t="s">
        <v>78</v>
      </c>
      <c r="D2007" s="26" t="s">
        <v>79</v>
      </c>
      <c r="E2007" s="27" t="s">
        <v>80</v>
      </c>
      <c r="F2007" s="27" t="s">
        <v>81</v>
      </c>
      <c r="G2007" s="27" t="s">
        <v>160</v>
      </c>
      <c r="H2007" s="27" t="s">
        <v>161</v>
      </c>
      <c r="I2007" s="27" t="s">
        <v>92</v>
      </c>
      <c r="J2007" s="27" t="s">
        <v>93</v>
      </c>
      <c r="K2007" s="27" t="s">
        <v>353</v>
      </c>
      <c r="L2007" s="27" t="s">
        <v>354</v>
      </c>
      <c r="M2007" s="28"/>
      <c r="N2007" s="28"/>
      <c r="O2007" s="28"/>
    </row>
    <row r="2008" spans="1:15">
      <c r="A2008" t="s">
        <v>404</v>
      </c>
      <c r="B2008" s="26" t="s">
        <v>407</v>
      </c>
      <c r="C2008" s="26" t="s">
        <v>78</v>
      </c>
      <c r="D2008" s="26" t="s">
        <v>79</v>
      </c>
      <c r="E2008" s="27" t="s">
        <v>80</v>
      </c>
      <c r="F2008" s="27" t="s">
        <v>81</v>
      </c>
      <c r="G2008" s="27" t="s">
        <v>160</v>
      </c>
      <c r="H2008" s="27" t="s">
        <v>161</v>
      </c>
      <c r="I2008" s="27" t="s">
        <v>134</v>
      </c>
      <c r="J2008" s="27" t="s">
        <v>135</v>
      </c>
      <c r="K2008" s="27" t="s">
        <v>353</v>
      </c>
      <c r="L2008" s="27" t="s">
        <v>354</v>
      </c>
      <c r="M2008" s="28"/>
      <c r="N2008" s="28"/>
      <c r="O2008" s="28"/>
    </row>
    <row r="2009" spans="1:15">
      <c r="A2009" t="s">
        <v>404</v>
      </c>
      <c r="B2009" s="26" t="s">
        <v>407</v>
      </c>
      <c r="C2009" s="26" t="s">
        <v>78</v>
      </c>
      <c r="D2009" s="26" t="s">
        <v>79</v>
      </c>
      <c r="E2009" s="27" t="s">
        <v>80</v>
      </c>
      <c r="F2009" s="27" t="s">
        <v>81</v>
      </c>
      <c r="G2009" s="27" t="s">
        <v>160</v>
      </c>
      <c r="H2009" s="27" t="s">
        <v>161</v>
      </c>
      <c r="I2009" s="27" t="s">
        <v>94</v>
      </c>
      <c r="J2009" s="27" t="s">
        <v>95</v>
      </c>
      <c r="K2009" s="27" t="s">
        <v>353</v>
      </c>
      <c r="L2009" s="27" t="s">
        <v>354</v>
      </c>
      <c r="M2009" s="28"/>
      <c r="N2009" s="28"/>
      <c r="O2009" s="28"/>
    </row>
    <row r="2010" spans="1:15">
      <c r="A2010" t="s">
        <v>404</v>
      </c>
      <c r="B2010" s="26" t="s">
        <v>407</v>
      </c>
      <c r="C2010" s="26" t="s">
        <v>78</v>
      </c>
      <c r="D2010" s="26" t="s">
        <v>79</v>
      </c>
      <c r="E2010" s="27" t="s">
        <v>80</v>
      </c>
      <c r="F2010" s="27" t="s">
        <v>81</v>
      </c>
      <c r="G2010" s="27" t="s">
        <v>160</v>
      </c>
      <c r="H2010" s="27" t="s">
        <v>161</v>
      </c>
      <c r="I2010" s="27" t="s">
        <v>172</v>
      </c>
      <c r="J2010" s="27" t="s">
        <v>173</v>
      </c>
      <c r="K2010" s="27" t="s">
        <v>353</v>
      </c>
      <c r="L2010" s="27" t="s">
        <v>354</v>
      </c>
      <c r="M2010" s="28"/>
      <c r="N2010" s="28"/>
      <c r="O2010" s="28"/>
    </row>
    <row r="2011" spans="1:15">
      <c r="A2011" t="s">
        <v>404</v>
      </c>
      <c r="B2011" s="26" t="s">
        <v>407</v>
      </c>
      <c r="C2011" s="26" t="s">
        <v>78</v>
      </c>
      <c r="D2011" s="26" t="s">
        <v>79</v>
      </c>
      <c r="E2011" s="27" t="s">
        <v>80</v>
      </c>
      <c r="F2011" s="27" t="s">
        <v>81</v>
      </c>
      <c r="G2011" s="27" t="s">
        <v>160</v>
      </c>
      <c r="H2011" s="27" t="s">
        <v>161</v>
      </c>
      <c r="I2011" s="27" t="s">
        <v>233</v>
      </c>
      <c r="J2011" s="27" t="s">
        <v>234</v>
      </c>
      <c r="K2011" s="27" t="s">
        <v>353</v>
      </c>
      <c r="L2011" s="27" t="s">
        <v>354</v>
      </c>
      <c r="M2011" s="28"/>
      <c r="N2011" s="28"/>
      <c r="O2011" s="28"/>
    </row>
    <row r="2012" spans="1:15">
      <c r="A2012" t="s">
        <v>404</v>
      </c>
      <c r="B2012" s="26" t="s">
        <v>407</v>
      </c>
      <c r="C2012" s="26" t="s">
        <v>78</v>
      </c>
      <c r="D2012" s="26" t="s">
        <v>79</v>
      </c>
      <c r="E2012" s="27" t="s">
        <v>80</v>
      </c>
      <c r="F2012" s="27" t="s">
        <v>81</v>
      </c>
      <c r="G2012" s="27" t="s">
        <v>160</v>
      </c>
      <c r="H2012" s="27" t="s">
        <v>161</v>
      </c>
      <c r="I2012" s="27" t="s">
        <v>136</v>
      </c>
      <c r="J2012" s="27" t="s">
        <v>137</v>
      </c>
      <c r="K2012" s="27" t="s">
        <v>353</v>
      </c>
      <c r="L2012" s="27" t="s">
        <v>354</v>
      </c>
      <c r="M2012" s="28"/>
      <c r="N2012" s="28"/>
      <c r="O2012" s="28"/>
    </row>
    <row r="2013" spans="1:15">
      <c r="A2013" t="s">
        <v>404</v>
      </c>
      <c r="B2013" s="26" t="s">
        <v>407</v>
      </c>
      <c r="C2013" s="26" t="s">
        <v>78</v>
      </c>
      <c r="D2013" s="26" t="s">
        <v>79</v>
      </c>
      <c r="E2013" s="27" t="s">
        <v>80</v>
      </c>
      <c r="F2013" s="27" t="s">
        <v>81</v>
      </c>
      <c r="G2013" s="27" t="s">
        <v>160</v>
      </c>
      <c r="H2013" s="27" t="s">
        <v>161</v>
      </c>
      <c r="I2013" s="27" t="s">
        <v>178</v>
      </c>
      <c r="J2013" s="27" t="s">
        <v>179</v>
      </c>
      <c r="K2013" s="27" t="s">
        <v>353</v>
      </c>
      <c r="L2013" s="27" t="s">
        <v>354</v>
      </c>
      <c r="M2013" s="28"/>
      <c r="N2013" s="28"/>
      <c r="O2013" s="28"/>
    </row>
    <row r="2014" spans="1:15">
      <c r="A2014" t="s">
        <v>404</v>
      </c>
      <c r="B2014" s="26" t="s">
        <v>407</v>
      </c>
      <c r="C2014" s="26" t="s">
        <v>78</v>
      </c>
      <c r="D2014" s="26" t="s">
        <v>79</v>
      </c>
      <c r="E2014" s="27" t="s">
        <v>80</v>
      </c>
      <c r="F2014" s="27" t="s">
        <v>81</v>
      </c>
      <c r="G2014" s="27" t="s">
        <v>160</v>
      </c>
      <c r="H2014" s="27" t="s">
        <v>161</v>
      </c>
      <c r="I2014" s="27" t="s">
        <v>154</v>
      </c>
      <c r="J2014" s="27" t="s">
        <v>155</v>
      </c>
      <c r="K2014" s="27" t="s">
        <v>353</v>
      </c>
      <c r="L2014" s="27" t="s">
        <v>354</v>
      </c>
      <c r="M2014" s="28"/>
      <c r="N2014" s="28"/>
      <c r="O2014" s="28"/>
    </row>
    <row r="2015" spans="1:15">
      <c r="A2015" t="s">
        <v>404</v>
      </c>
      <c r="B2015" s="26" t="s">
        <v>407</v>
      </c>
      <c r="C2015" s="26" t="s">
        <v>78</v>
      </c>
      <c r="D2015" s="26" t="s">
        <v>79</v>
      </c>
      <c r="E2015" s="27" t="s">
        <v>80</v>
      </c>
      <c r="F2015" s="27" t="s">
        <v>81</v>
      </c>
      <c r="G2015" s="27" t="s">
        <v>160</v>
      </c>
      <c r="H2015" s="27" t="s">
        <v>161</v>
      </c>
      <c r="I2015" s="27" t="s">
        <v>164</v>
      </c>
      <c r="J2015" s="27" t="s">
        <v>165</v>
      </c>
      <c r="K2015" s="27" t="s">
        <v>353</v>
      </c>
      <c r="L2015" s="27" t="s">
        <v>354</v>
      </c>
      <c r="M2015" s="28"/>
      <c r="N2015" s="28"/>
      <c r="O2015" s="28"/>
    </row>
    <row r="2016" spans="1:15">
      <c r="A2016" t="s">
        <v>404</v>
      </c>
      <c r="B2016" s="26" t="s">
        <v>407</v>
      </c>
      <c r="C2016" s="26" t="s">
        <v>78</v>
      </c>
      <c r="D2016" s="26" t="s">
        <v>79</v>
      </c>
      <c r="E2016" s="27" t="s">
        <v>80</v>
      </c>
      <c r="F2016" s="27" t="s">
        <v>81</v>
      </c>
      <c r="G2016" s="27" t="s">
        <v>160</v>
      </c>
      <c r="H2016" s="27" t="s">
        <v>161</v>
      </c>
      <c r="I2016" s="27" t="s">
        <v>180</v>
      </c>
      <c r="J2016" s="27" t="s">
        <v>181</v>
      </c>
      <c r="K2016" s="27" t="s">
        <v>353</v>
      </c>
      <c r="L2016" s="27" t="s">
        <v>354</v>
      </c>
      <c r="M2016" s="28"/>
      <c r="N2016" s="28"/>
      <c r="O2016" s="28"/>
    </row>
    <row r="2017" spans="1:15">
      <c r="A2017" t="s">
        <v>404</v>
      </c>
      <c r="B2017" s="26" t="s">
        <v>407</v>
      </c>
      <c r="C2017" s="26" t="s">
        <v>78</v>
      </c>
      <c r="D2017" s="26" t="s">
        <v>79</v>
      </c>
      <c r="E2017" s="27" t="s">
        <v>80</v>
      </c>
      <c r="F2017" s="27" t="s">
        <v>81</v>
      </c>
      <c r="G2017" s="27" t="s">
        <v>160</v>
      </c>
      <c r="H2017" s="27" t="s">
        <v>161</v>
      </c>
      <c r="I2017" s="27" t="s">
        <v>215</v>
      </c>
      <c r="J2017" s="27" t="s">
        <v>216</v>
      </c>
      <c r="K2017" s="27" t="s">
        <v>353</v>
      </c>
      <c r="L2017" s="27" t="s">
        <v>354</v>
      </c>
      <c r="M2017" s="28"/>
      <c r="N2017" s="28"/>
      <c r="O2017" s="28"/>
    </row>
    <row r="2018" spans="1:15">
      <c r="A2018" t="s">
        <v>404</v>
      </c>
      <c r="B2018" s="26" t="s">
        <v>407</v>
      </c>
      <c r="C2018" s="26" t="s">
        <v>78</v>
      </c>
      <c r="D2018" s="26" t="s">
        <v>79</v>
      </c>
      <c r="E2018" s="27" t="s">
        <v>80</v>
      </c>
      <c r="F2018" s="27" t="s">
        <v>81</v>
      </c>
      <c r="G2018" s="27" t="s">
        <v>160</v>
      </c>
      <c r="H2018" s="27" t="s">
        <v>161</v>
      </c>
      <c r="I2018" s="27" t="s">
        <v>182</v>
      </c>
      <c r="J2018" s="27" t="s">
        <v>183</v>
      </c>
      <c r="K2018" s="27" t="s">
        <v>353</v>
      </c>
      <c r="L2018" s="27" t="s">
        <v>354</v>
      </c>
      <c r="M2018" s="28"/>
      <c r="N2018" s="28"/>
      <c r="O2018" s="28"/>
    </row>
    <row r="2019" spans="1:15">
      <c r="A2019" t="s">
        <v>404</v>
      </c>
      <c r="B2019" s="26" t="s">
        <v>407</v>
      </c>
      <c r="C2019" s="26" t="s">
        <v>78</v>
      </c>
      <c r="D2019" s="26" t="s">
        <v>79</v>
      </c>
      <c r="E2019" s="27" t="s">
        <v>80</v>
      </c>
      <c r="F2019" s="27" t="s">
        <v>81</v>
      </c>
      <c r="G2019" s="27" t="s">
        <v>160</v>
      </c>
      <c r="H2019" s="27" t="s">
        <v>161</v>
      </c>
      <c r="I2019" s="27" t="s">
        <v>156</v>
      </c>
      <c r="J2019" s="27" t="s">
        <v>157</v>
      </c>
      <c r="K2019" s="27" t="s">
        <v>353</v>
      </c>
      <c r="L2019" s="27" t="s">
        <v>354</v>
      </c>
      <c r="M2019" s="28"/>
      <c r="N2019" s="28"/>
      <c r="O2019" s="28"/>
    </row>
    <row r="2020" spans="1:15">
      <c r="A2020" t="s">
        <v>404</v>
      </c>
      <c r="B2020" s="26" t="s">
        <v>407</v>
      </c>
      <c r="C2020" s="26" t="s">
        <v>78</v>
      </c>
      <c r="D2020" s="26" t="s">
        <v>79</v>
      </c>
      <c r="E2020" s="27" t="s">
        <v>80</v>
      </c>
      <c r="F2020" s="27" t="s">
        <v>81</v>
      </c>
      <c r="G2020" s="27" t="s">
        <v>160</v>
      </c>
      <c r="H2020" s="27" t="s">
        <v>161</v>
      </c>
      <c r="I2020" s="27" t="s">
        <v>132</v>
      </c>
      <c r="J2020" s="27" t="s">
        <v>133</v>
      </c>
      <c r="K2020" s="27" t="s">
        <v>353</v>
      </c>
      <c r="L2020" s="27" t="s">
        <v>354</v>
      </c>
      <c r="M2020" s="28"/>
      <c r="N2020" s="28"/>
      <c r="O2020" s="28"/>
    </row>
    <row r="2021" spans="1:15">
      <c r="A2021" t="s">
        <v>404</v>
      </c>
      <c r="B2021" s="26" t="s">
        <v>407</v>
      </c>
      <c r="C2021" s="26" t="s">
        <v>78</v>
      </c>
      <c r="D2021" s="26" t="s">
        <v>79</v>
      </c>
      <c r="E2021" s="27" t="s">
        <v>80</v>
      </c>
      <c r="F2021" s="27" t="s">
        <v>81</v>
      </c>
      <c r="G2021" s="27" t="s">
        <v>160</v>
      </c>
      <c r="H2021" s="27" t="s">
        <v>161</v>
      </c>
      <c r="I2021" s="27" t="s">
        <v>158</v>
      </c>
      <c r="J2021" s="27" t="s">
        <v>159</v>
      </c>
      <c r="K2021" s="27" t="s">
        <v>353</v>
      </c>
      <c r="L2021" s="27" t="s">
        <v>354</v>
      </c>
      <c r="M2021" s="28"/>
      <c r="N2021" s="28"/>
      <c r="O2021" s="28"/>
    </row>
    <row r="2022" spans="1:15">
      <c r="A2022" t="s">
        <v>404</v>
      </c>
      <c r="B2022" s="26" t="s">
        <v>407</v>
      </c>
      <c r="C2022" s="26" t="s">
        <v>78</v>
      </c>
      <c r="D2022" s="26" t="s">
        <v>79</v>
      </c>
      <c r="E2022" s="27" t="s">
        <v>80</v>
      </c>
      <c r="F2022" s="27" t="s">
        <v>81</v>
      </c>
      <c r="G2022" s="27" t="s">
        <v>160</v>
      </c>
      <c r="H2022" s="27" t="s">
        <v>161</v>
      </c>
      <c r="I2022" s="27" t="s">
        <v>199</v>
      </c>
      <c r="J2022" s="27" t="s">
        <v>200</v>
      </c>
      <c r="K2022" s="27" t="s">
        <v>353</v>
      </c>
      <c r="L2022" s="27" t="s">
        <v>354</v>
      </c>
      <c r="M2022" s="28"/>
      <c r="N2022" s="28"/>
      <c r="O2022" s="28"/>
    </row>
    <row r="2023" spans="1:15">
      <c r="A2023" t="s">
        <v>404</v>
      </c>
      <c r="B2023" s="26" t="s">
        <v>407</v>
      </c>
      <c r="C2023" s="26" t="s">
        <v>78</v>
      </c>
      <c r="D2023" s="26" t="s">
        <v>79</v>
      </c>
      <c r="E2023" s="27" t="s">
        <v>80</v>
      </c>
      <c r="F2023" s="27" t="s">
        <v>81</v>
      </c>
      <c r="G2023" s="27" t="s">
        <v>160</v>
      </c>
      <c r="H2023" s="27" t="s">
        <v>161</v>
      </c>
      <c r="I2023" s="27" t="s">
        <v>96</v>
      </c>
      <c r="J2023" s="27" t="s">
        <v>97</v>
      </c>
      <c r="K2023" s="27" t="s">
        <v>353</v>
      </c>
      <c r="L2023" s="27" t="s">
        <v>354</v>
      </c>
      <c r="M2023" s="28"/>
      <c r="N2023" s="28"/>
      <c r="O2023" s="28"/>
    </row>
    <row r="2024" spans="1:15">
      <c r="A2024" t="s">
        <v>404</v>
      </c>
      <c r="B2024" s="26" t="s">
        <v>407</v>
      </c>
      <c r="C2024" s="26" t="s">
        <v>78</v>
      </c>
      <c r="D2024" s="26" t="s">
        <v>79</v>
      </c>
      <c r="E2024" s="27" t="s">
        <v>80</v>
      </c>
      <c r="F2024" s="27" t="s">
        <v>81</v>
      </c>
      <c r="G2024" s="27" t="s">
        <v>160</v>
      </c>
      <c r="H2024" s="27" t="s">
        <v>161</v>
      </c>
      <c r="I2024" s="27" t="s">
        <v>116</v>
      </c>
      <c r="J2024" s="27" t="s">
        <v>117</v>
      </c>
      <c r="K2024" s="27" t="s">
        <v>353</v>
      </c>
      <c r="L2024" s="27" t="s">
        <v>354</v>
      </c>
      <c r="M2024" s="28"/>
      <c r="N2024" s="28"/>
      <c r="O2024" s="28"/>
    </row>
    <row r="2025" spans="1:15">
      <c r="A2025" t="s">
        <v>404</v>
      </c>
      <c r="B2025" s="26" t="s">
        <v>407</v>
      </c>
      <c r="C2025" s="26" t="s">
        <v>78</v>
      </c>
      <c r="D2025" s="26" t="s">
        <v>79</v>
      </c>
      <c r="E2025" s="27" t="s">
        <v>80</v>
      </c>
      <c r="F2025" s="27" t="s">
        <v>81</v>
      </c>
      <c r="G2025" s="27" t="s">
        <v>160</v>
      </c>
      <c r="H2025" s="27" t="s">
        <v>161</v>
      </c>
      <c r="I2025" s="27" t="s">
        <v>184</v>
      </c>
      <c r="J2025" s="27" t="s">
        <v>185</v>
      </c>
      <c r="K2025" s="27" t="s">
        <v>353</v>
      </c>
      <c r="L2025" s="27" t="s">
        <v>354</v>
      </c>
      <c r="M2025" s="28"/>
      <c r="N2025" s="28"/>
      <c r="O2025" s="28"/>
    </row>
    <row r="2026" spans="1:15">
      <c r="A2026" t="s">
        <v>404</v>
      </c>
      <c r="B2026" s="26" t="s">
        <v>407</v>
      </c>
      <c r="C2026" s="26" t="s">
        <v>78</v>
      </c>
      <c r="D2026" s="26" t="s">
        <v>79</v>
      </c>
      <c r="E2026" s="27" t="s">
        <v>80</v>
      </c>
      <c r="F2026" s="27" t="s">
        <v>81</v>
      </c>
      <c r="G2026" s="27" t="s">
        <v>160</v>
      </c>
      <c r="H2026" s="27" t="s">
        <v>161</v>
      </c>
      <c r="I2026" s="27" t="s">
        <v>144</v>
      </c>
      <c r="J2026" s="27" t="s">
        <v>145</v>
      </c>
      <c r="K2026" s="27" t="s">
        <v>353</v>
      </c>
      <c r="L2026" s="27" t="s">
        <v>354</v>
      </c>
      <c r="M2026" s="28"/>
      <c r="N2026" s="28"/>
      <c r="O2026" s="28"/>
    </row>
    <row r="2027" spans="1:15">
      <c r="A2027" t="s">
        <v>404</v>
      </c>
      <c r="B2027" s="26" t="s">
        <v>407</v>
      </c>
      <c r="C2027" s="26" t="s">
        <v>78</v>
      </c>
      <c r="D2027" s="26" t="s">
        <v>79</v>
      </c>
      <c r="E2027" s="27" t="s">
        <v>80</v>
      </c>
      <c r="F2027" s="27" t="s">
        <v>81</v>
      </c>
      <c r="G2027" s="27" t="s">
        <v>160</v>
      </c>
      <c r="H2027" s="27" t="s">
        <v>161</v>
      </c>
      <c r="I2027" s="27" t="s">
        <v>138</v>
      </c>
      <c r="J2027" s="27" t="s">
        <v>139</v>
      </c>
      <c r="K2027" s="27" t="s">
        <v>353</v>
      </c>
      <c r="L2027" s="27" t="s">
        <v>354</v>
      </c>
      <c r="M2027" s="28"/>
      <c r="N2027" s="28"/>
      <c r="O2027" s="28"/>
    </row>
    <row r="2028" spans="1:15">
      <c r="A2028" t="s">
        <v>404</v>
      </c>
      <c r="B2028" s="26" t="s">
        <v>407</v>
      </c>
      <c r="C2028" s="26" t="s">
        <v>78</v>
      </c>
      <c r="D2028" s="26" t="s">
        <v>79</v>
      </c>
      <c r="E2028" s="27" t="s">
        <v>80</v>
      </c>
      <c r="F2028" s="27" t="s">
        <v>81</v>
      </c>
      <c r="G2028" s="27" t="s">
        <v>160</v>
      </c>
      <c r="H2028" s="27" t="s">
        <v>161</v>
      </c>
      <c r="I2028" s="27" t="s">
        <v>140</v>
      </c>
      <c r="J2028" s="27" t="s">
        <v>141</v>
      </c>
      <c r="K2028" s="27" t="s">
        <v>353</v>
      </c>
      <c r="L2028" s="27" t="s">
        <v>354</v>
      </c>
      <c r="M2028" s="28"/>
      <c r="N2028" s="28"/>
      <c r="O2028" s="28"/>
    </row>
    <row r="2029" spans="1:15">
      <c r="A2029" t="s">
        <v>404</v>
      </c>
      <c r="B2029" s="26" t="s">
        <v>407</v>
      </c>
      <c r="C2029" s="26" t="s">
        <v>78</v>
      </c>
      <c r="D2029" s="26" t="s">
        <v>79</v>
      </c>
      <c r="E2029" s="27" t="s">
        <v>80</v>
      </c>
      <c r="F2029" s="27" t="s">
        <v>81</v>
      </c>
      <c r="G2029" s="27" t="s">
        <v>160</v>
      </c>
      <c r="H2029" s="27" t="s">
        <v>161</v>
      </c>
      <c r="I2029" s="27" t="s">
        <v>128</v>
      </c>
      <c r="J2029" s="27" t="s">
        <v>129</v>
      </c>
      <c r="K2029" s="27" t="s">
        <v>353</v>
      </c>
      <c r="L2029" s="27" t="s">
        <v>354</v>
      </c>
      <c r="M2029" s="28"/>
      <c r="N2029" s="28"/>
      <c r="O2029" s="28"/>
    </row>
    <row r="2030" spans="1:15">
      <c r="A2030" t="s">
        <v>404</v>
      </c>
      <c r="B2030" s="26" t="s">
        <v>407</v>
      </c>
      <c r="C2030" s="26" t="s">
        <v>78</v>
      </c>
      <c r="D2030" s="26" t="s">
        <v>79</v>
      </c>
      <c r="E2030" s="27" t="s">
        <v>80</v>
      </c>
      <c r="F2030" s="27" t="s">
        <v>81</v>
      </c>
      <c r="G2030" s="27" t="s">
        <v>160</v>
      </c>
      <c r="H2030" s="27" t="s">
        <v>161</v>
      </c>
      <c r="I2030" s="27" t="s">
        <v>146</v>
      </c>
      <c r="J2030" s="27" t="s">
        <v>147</v>
      </c>
      <c r="K2030" s="27" t="s">
        <v>353</v>
      </c>
      <c r="L2030" s="27" t="s">
        <v>354</v>
      </c>
      <c r="M2030" s="28"/>
      <c r="N2030" s="28"/>
      <c r="O2030" s="28"/>
    </row>
    <row r="2031" spans="1:15">
      <c r="A2031" t="s">
        <v>404</v>
      </c>
      <c r="B2031" s="26" t="s">
        <v>407</v>
      </c>
      <c r="C2031" s="26" t="s">
        <v>78</v>
      </c>
      <c r="D2031" s="26" t="s">
        <v>79</v>
      </c>
      <c r="E2031" s="27" t="s">
        <v>80</v>
      </c>
      <c r="F2031" s="27" t="s">
        <v>81</v>
      </c>
      <c r="G2031" s="27" t="s">
        <v>160</v>
      </c>
      <c r="H2031" s="27" t="s">
        <v>161</v>
      </c>
      <c r="I2031" s="27" t="s">
        <v>148</v>
      </c>
      <c r="J2031" s="27" t="s">
        <v>149</v>
      </c>
      <c r="K2031" s="27" t="s">
        <v>353</v>
      </c>
      <c r="L2031" s="27" t="s">
        <v>354</v>
      </c>
      <c r="M2031" s="28"/>
      <c r="N2031" s="28"/>
      <c r="O2031" s="28"/>
    </row>
    <row r="2032" spans="1:15">
      <c r="A2032" t="s">
        <v>404</v>
      </c>
      <c r="B2032" s="26" t="s">
        <v>407</v>
      </c>
      <c r="C2032" s="26" t="s">
        <v>78</v>
      </c>
      <c r="D2032" s="26" t="s">
        <v>79</v>
      </c>
      <c r="E2032" s="27" t="s">
        <v>80</v>
      </c>
      <c r="F2032" s="27" t="s">
        <v>81</v>
      </c>
      <c r="G2032" s="27" t="s">
        <v>160</v>
      </c>
      <c r="H2032" s="27" t="s">
        <v>161</v>
      </c>
      <c r="I2032" s="27" t="s">
        <v>98</v>
      </c>
      <c r="J2032" s="27" t="s">
        <v>99</v>
      </c>
      <c r="K2032" s="27" t="s">
        <v>353</v>
      </c>
      <c r="L2032" s="27" t="s">
        <v>354</v>
      </c>
      <c r="M2032" s="28"/>
      <c r="N2032" s="28"/>
      <c r="O2032" s="28"/>
    </row>
    <row r="2033" spans="1:15">
      <c r="A2033" t="s">
        <v>404</v>
      </c>
      <c r="B2033" s="26" t="s">
        <v>407</v>
      </c>
      <c r="C2033" s="26" t="s">
        <v>78</v>
      </c>
      <c r="D2033" s="26" t="s">
        <v>79</v>
      </c>
      <c r="E2033" s="27" t="s">
        <v>80</v>
      </c>
      <c r="F2033" s="27" t="s">
        <v>81</v>
      </c>
      <c r="G2033" s="27" t="s">
        <v>160</v>
      </c>
      <c r="H2033" s="27" t="s">
        <v>161</v>
      </c>
      <c r="I2033" s="27" t="s">
        <v>104</v>
      </c>
      <c r="J2033" s="27" t="s">
        <v>105</v>
      </c>
      <c r="K2033" s="27" t="s">
        <v>353</v>
      </c>
      <c r="L2033" s="27" t="s">
        <v>354</v>
      </c>
      <c r="M2033" s="28"/>
      <c r="N2033" s="28"/>
      <c r="O2033" s="28"/>
    </row>
    <row r="2034" spans="1:15">
      <c r="A2034" t="s">
        <v>404</v>
      </c>
      <c r="B2034" s="26" t="s">
        <v>407</v>
      </c>
      <c r="C2034" s="26" t="s">
        <v>78</v>
      </c>
      <c r="D2034" s="26" t="s">
        <v>79</v>
      </c>
      <c r="E2034" s="27" t="s">
        <v>80</v>
      </c>
      <c r="F2034" s="27" t="s">
        <v>81</v>
      </c>
      <c r="G2034" s="27" t="s">
        <v>160</v>
      </c>
      <c r="H2034" s="27" t="s">
        <v>161</v>
      </c>
      <c r="I2034" s="27" t="s">
        <v>142</v>
      </c>
      <c r="J2034" s="27" t="s">
        <v>143</v>
      </c>
      <c r="K2034" s="27" t="s">
        <v>353</v>
      </c>
      <c r="L2034" s="27" t="s">
        <v>354</v>
      </c>
      <c r="M2034" s="28"/>
      <c r="N2034" s="28"/>
      <c r="O2034" s="28"/>
    </row>
    <row r="2035" spans="1:15">
      <c r="A2035" t="s">
        <v>404</v>
      </c>
      <c r="B2035" s="26" t="s">
        <v>407</v>
      </c>
      <c r="C2035" s="26" t="s">
        <v>78</v>
      </c>
      <c r="D2035" s="26" t="s">
        <v>79</v>
      </c>
      <c r="E2035" s="27" t="s">
        <v>80</v>
      </c>
      <c r="F2035" s="27" t="s">
        <v>81</v>
      </c>
      <c r="G2035" s="27" t="s">
        <v>160</v>
      </c>
      <c r="H2035" s="27" t="s">
        <v>161</v>
      </c>
      <c r="I2035" s="27" t="s">
        <v>174</v>
      </c>
      <c r="J2035" s="27" t="s">
        <v>175</v>
      </c>
      <c r="K2035" s="27" t="s">
        <v>353</v>
      </c>
      <c r="L2035" s="27" t="s">
        <v>354</v>
      </c>
      <c r="M2035" s="28"/>
      <c r="N2035" s="28"/>
      <c r="O2035" s="28"/>
    </row>
    <row r="2036" spans="1:15">
      <c r="A2036" t="s">
        <v>404</v>
      </c>
      <c r="B2036" s="26" t="s">
        <v>407</v>
      </c>
      <c r="C2036" s="26" t="s">
        <v>78</v>
      </c>
      <c r="D2036" s="26" t="s">
        <v>79</v>
      </c>
      <c r="E2036" s="27" t="s">
        <v>80</v>
      </c>
      <c r="F2036" s="27" t="s">
        <v>81</v>
      </c>
      <c r="G2036" s="27" t="s">
        <v>160</v>
      </c>
      <c r="H2036" s="27" t="s">
        <v>161</v>
      </c>
      <c r="I2036" s="27" t="s">
        <v>253</v>
      </c>
      <c r="J2036" s="27" t="s">
        <v>254</v>
      </c>
      <c r="K2036" s="27" t="s">
        <v>353</v>
      </c>
      <c r="L2036" s="27" t="s">
        <v>354</v>
      </c>
      <c r="M2036" s="28"/>
      <c r="N2036" s="28"/>
      <c r="O2036" s="28"/>
    </row>
    <row r="2037" spans="1:15">
      <c r="A2037" t="s">
        <v>404</v>
      </c>
      <c r="B2037" s="26" t="s">
        <v>407</v>
      </c>
      <c r="C2037" s="26" t="s">
        <v>78</v>
      </c>
      <c r="D2037" s="26" t="s">
        <v>79</v>
      </c>
      <c r="E2037" s="27" t="s">
        <v>80</v>
      </c>
      <c r="F2037" s="27" t="s">
        <v>81</v>
      </c>
      <c r="G2037" s="27" t="s">
        <v>160</v>
      </c>
      <c r="H2037" s="27" t="s">
        <v>161</v>
      </c>
      <c r="I2037" s="27" t="s">
        <v>118</v>
      </c>
      <c r="J2037" s="27" t="s">
        <v>119</v>
      </c>
      <c r="K2037" s="27" t="s">
        <v>353</v>
      </c>
      <c r="L2037" s="27" t="s">
        <v>354</v>
      </c>
      <c r="M2037" s="28"/>
      <c r="N2037" s="28"/>
      <c r="O2037" s="28"/>
    </row>
    <row r="2038" spans="1:15">
      <c r="A2038" t="s">
        <v>404</v>
      </c>
      <c r="B2038" s="26" t="s">
        <v>407</v>
      </c>
      <c r="C2038" s="26" t="s">
        <v>78</v>
      </c>
      <c r="D2038" s="26" t="s">
        <v>79</v>
      </c>
      <c r="E2038" s="27" t="s">
        <v>80</v>
      </c>
      <c r="F2038" s="27" t="s">
        <v>81</v>
      </c>
      <c r="G2038" s="27" t="s">
        <v>160</v>
      </c>
      <c r="H2038" s="27" t="s">
        <v>161</v>
      </c>
      <c r="I2038" s="27" t="s">
        <v>336</v>
      </c>
      <c r="J2038" s="27" t="s">
        <v>337</v>
      </c>
      <c r="K2038" s="27" t="s">
        <v>353</v>
      </c>
      <c r="L2038" s="27" t="s">
        <v>354</v>
      </c>
      <c r="M2038" s="28"/>
      <c r="N2038" s="28"/>
      <c r="O2038" s="28"/>
    </row>
    <row r="2039" spans="1:15">
      <c r="A2039" t="s">
        <v>404</v>
      </c>
      <c r="B2039" s="26" t="s">
        <v>407</v>
      </c>
      <c r="C2039" s="26" t="s">
        <v>78</v>
      </c>
      <c r="D2039" s="26" t="s">
        <v>79</v>
      </c>
      <c r="E2039" s="27" t="s">
        <v>80</v>
      </c>
      <c r="F2039" s="27" t="s">
        <v>81</v>
      </c>
      <c r="G2039" s="27" t="s">
        <v>160</v>
      </c>
      <c r="H2039" s="27" t="s">
        <v>161</v>
      </c>
      <c r="I2039" s="27" t="s">
        <v>114</v>
      </c>
      <c r="J2039" s="27" t="s">
        <v>115</v>
      </c>
      <c r="K2039" s="27" t="s">
        <v>353</v>
      </c>
      <c r="L2039" s="27" t="s">
        <v>354</v>
      </c>
      <c r="M2039" s="28"/>
      <c r="N2039" s="28"/>
      <c r="O2039" s="28"/>
    </row>
    <row r="2040" spans="1:15">
      <c r="A2040" t="s">
        <v>404</v>
      </c>
      <c r="B2040" s="26" t="s">
        <v>407</v>
      </c>
      <c r="C2040" s="26" t="s">
        <v>78</v>
      </c>
      <c r="D2040" s="26" t="s">
        <v>79</v>
      </c>
      <c r="E2040" s="27" t="s">
        <v>80</v>
      </c>
      <c r="F2040" s="27" t="s">
        <v>81</v>
      </c>
      <c r="G2040" s="27" t="s">
        <v>160</v>
      </c>
      <c r="H2040" s="27" t="s">
        <v>161</v>
      </c>
      <c r="I2040" s="27" t="s">
        <v>100</v>
      </c>
      <c r="J2040" s="27" t="s">
        <v>101</v>
      </c>
      <c r="K2040" s="27" t="s">
        <v>353</v>
      </c>
      <c r="L2040" s="27" t="s">
        <v>354</v>
      </c>
      <c r="M2040" s="28"/>
      <c r="N2040" s="28"/>
      <c r="O2040" s="28"/>
    </row>
    <row r="2041" spans="1:15">
      <c r="A2041" t="s">
        <v>404</v>
      </c>
      <c r="B2041" s="26" t="s">
        <v>407</v>
      </c>
      <c r="C2041" s="26" t="s">
        <v>78</v>
      </c>
      <c r="D2041" s="26" t="s">
        <v>79</v>
      </c>
      <c r="E2041" s="27" t="s">
        <v>80</v>
      </c>
      <c r="F2041" s="27" t="s">
        <v>81</v>
      </c>
      <c r="G2041" s="27" t="s">
        <v>160</v>
      </c>
      <c r="H2041" s="27" t="s">
        <v>161</v>
      </c>
      <c r="I2041" s="27" t="s">
        <v>282</v>
      </c>
      <c r="J2041" s="27" t="s">
        <v>283</v>
      </c>
      <c r="K2041" s="27" t="s">
        <v>353</v>
      </c>
      <c r="L2041" s="27" t="s">
        <v>354</v>
      </c>
      <c r="M2041" s="28"/>
      <c r="N2041" s="28"/>
      <c r="O2041" s="28"/>
    </row>
    <row r="2042" spans="1:15">
      <c r="A2042" t="s">
        <v>404</v>
      </c>
      <c r="B2042" s="26" t="s">
        <v>407</v>
      </c>
      <c r="C2042" s="26" t="s">
        <v>78</v>
      </c>
      <c r="D2042" s="26" t="s">
        <v>79</v>
      </c>
      <c r="E2042" s="27" t="s">
        <v>80</v>
      </c>
      <c r="F2042" s="27" t="s">
        <v>81</v>
      </c>
      <c r="G2042" s="27" t="s">
        <v>160</v>
      </c>
      <c r="H2042" s="27" t="s">
        <v>161</v>
      </c>
      <c r="I2042" s="27" t="s">
        <v>292</v>
      </c>
      <c r="J2042" s="27" t="s">
        <v>293</v>
      </c>
      <c r="K2042" s="27" t="s">
        <v>353</v>
      </c>
      <c r="L2042" s="27" t="s">
        <v>354</v>
      </c>
      <c r="M2042" s="28"/>
      <c r="N2042" s="28"/>
      <c r="O2042" s="28"/>
    </row>
    <row r="2043" spans="1:15">
      <c r="A2043" t="s">
        <v>404</v>
      </c>
      <c r="B2043" s="26" t="s">
        <v>407</v>
      </c>
      <c r="C2043" s="26" t="s">
        <v>78</v>
      </c>
      <c r="D2043" s="26" t="s">
        <v>79</v>
      </c>
      <c r="E2043" s="27" t="s">
        <v>80</v>
      </c>
      <c r="F2043" s="27" t="s">
        <v>81</v>
      </c>
      <c r="G2043" s="29">
        <v>31</v>
      </c>
      <c r="H2043" s="27" t="s">
        <v>161</v>
      </c>
      <c r="I2043" s="27">
        <v>4123</v>
      </c>
      <c r="J2043" s="27" t="s">
        <v>238</v>
      </c>
      <c r="K2043" s="27" t="s">
        <v>353</v>
      </c>
      <c r="L2043" s="27" t="s">
        <v>354</v>
      </c>
      <c r="M2043" s="28"/>
      <c r="N2043" s="28"/>
      <c r="O2043" s="28"/>
    </row>
    <row r="2044" spans="1:15">
      <c r="A2044" t="s">
        <v>404</v>
      </c>
      <c r="B2044" s="26" t="s">
        <v>407</v>
      </c>
      <c r="C2044" s="26" t="s">
        <v>78</v>
      </c>
      <c r="D2044" s="26" t="s">
        <v>79</v>
      </c>
      <c r="E2044" s="27" t="s">
        <v>80</v>
      </c>
      <c r="F2044" s="27" t="s">
        <v>81</v>
      </c>
      <c r="G2044" s="27" t="s">
        <v>160</v>
      </c>
      <c r="H2044" s="27" t="s">
        <v>161</v>
      </c>
      <c r="I2044" s="27" t="s">
        <v>108</v>
      </c>
      <c r="J2044" s="27" t="s">
        <v>109</v>
      </c>
      <c r="K2044" s="27" t="s">
        <v>353</v>
      </c>
      <c r="L2044" s="27" t="s">
        <v>354</v>
      </c>
      <c r="M2044" s="28"/>
      <c r="N2044" s="28"/>
      <c r="O2044" s="28"/>
    </row>
    <row r="2045" spans="1:15">
      <c r="A2045" t="s">
        <v>404</v>
      </c>
      <c r="B2045" s="26" t="s">
        <v>407</v>
      </c>
      <c r="C2045" s="26" t="s">
        <v>78</v>
      </c>
      <c r="D2045" s="26" t="s">
        <v>79</v>
      </c>
      <c r="E2045" s="27" t="s">
        <v>80</v>
      </c>
      <c r="F2045" s="27" t="s">
        <v>81</v>
      </c>
      <c r="G2045" s="27" t="s">
        <v>160</v>
      </c>
      <c r="H2045" s="27" t="s">
        <v>161</v>
      </c>
      <c r="I2045" s="27" t="s">
        <v>300</v>
      </c>
      <c r="J2045" s="27" t="s">
        <v>301</v>
      </c>
      <c r="K2045" s="27" t="s">
        <v>353</v>
      </c>
      <c r="L2045" s="27" t="s">
        <v>354</v>
      </c>
      <c r="M2045" s="28"/>
      <c r="N2045" s="28"/>
      <c r="O2045" s="28"/>
    </row>
    <row r="2046" spans="1:15">
      <c r="A2046" t="s">
        <v>404</v>
      </c>
      <c r="B2046" s="26" t="s">
        <v>407</v>
      </c>
      <c r="C2046" s="26" t="s">
        <v>78</v>
      </c>
      <c r="D2046" s="26" t="s">
        <v>79</v>
      </c>
      <c r="E2046" s="27" t="s">
        <v>80</v>
      </c>
      <c r="F2046" s="27" t="s">
        <v>81</v>
      </c>
      <c r="G2046" s="27" t="s">
        <v>160</v>
      </c>
      <c r="H2046" s="27" t="s">
        <v>161</v>
      </c>
      <c r="I2046" s="27" t="s">
        <v>168</v>
      </c>
      <c r="J2046" s="27" t="s">
        <v>169</v>
      </c>
      <c r="K2046" s="27" t="s">
        <v>353</v>
      </c>
      <c r="L2046" s="27" t="s">
        <v>354</v>
      </c>
      <c r="M2046" s="28"/>
      <c r="N2046" s="28"/>
      <c r="O2046" s="28"/>
    </row>
    <row r="2047" spans="1:15">
      <c r="A2047" t="s">
        <v>404</v>
      </c>
      <c r="B2047" s="26" t="s">
        <v>407</v>
      </c>
      <c r="C2047" s="26" t="s">
        <v>78</v>
      </c>
      <c r="D2047" s="26" t="s">
        <v>79</v>
      </c>
      <c r="E2047" s="27" t="s">
        <v>80</v>
      </c>
      <c r="F2047" s="27" t="s">
        <v>81</v>
      </c>
      <c r="G2047" s="27" t="s">
        <v>160</v>
      </c>
      <c r="H2047" s="27" t="s">
        <v>161</v>
      </c>
      <c r="I2047" s="27" t="s">
        <v>191</v>
      </c>
      <c r="J2047" s="27" t="s">
        <v>192</v>
      </c>
      <c r="K2047" s="27" t="s">
        <v>353</v>
      </c>
      <c r="L2047" s="27" t="s">
        <v>354</v>
      </c>
      <c r="M2047" s="28"/>
      <c r="N2047" s="28"/>
      <c r="O2047" s="28"/>
    </row>
    <row r="2048" spans="1:15">
      <c r="A2048" t="s">
        <v>404</v>
      </c>
      <c r="B2048" s="26" t="s">
        <v>407</v>
      </c>
      <c r="C2048" s="26" t="s">
        <v>78</v>
      </c>
      <c r="D2048" s="26" t="s">
        <v>79</v>
      </c>
      <c r="E2048" s="27" t="s">
        <v>80</v>
      </c>
      <c r="F2048" s="27" t="s">
        <v>81</v>
      </c>
      <c r="G2048" s="29">
        <v>31</v>
      </c>
      <c r="H2048" s="27" t="s">
        <v>161</v>
      </c>
      <c r="I2048" s="27">
        <v>4223</v>
      </c>
      <c r="J2048" s="27" t="s">
        <v>218</v>
      </c>
      <c r="K2048" s="27" t="s">
        <v>353</v>
      </c>
      <c r="L2048" s="27" t="s">
        <v>354</v>
      </c>
      <c r="M2048" s="28"/>
      <c r="N2048" s="28"/>
      <c r="O2048" s="28"/>
    </row>
    <row r="2049" spans="1:15">
      <c r="A2049" t="s">
        <v>404</v>
      </c>
      <c r="B2049" s="26" t="s">
        <v>407</v>
      </c>
      <c r="C2049" s="26" t="s">
        <v>78</v>
      </c>
      <c r="D2049" s="26" t="s">
        <v>79</v>
      </c>
      <c r="E2049" s="27" t="s">
        <v>80</v>
      </c>
      <c r="F2049" s="27" t="s">
        <v>81</v>
      </c>
      <c r="G2049" s="27" t="s">
        <v>160</v>
      </c>
      <c r="H2049" s="27" t="s">
        <v>161</v>
      </c>
      <c r="I2049" s="27" t="s">
        <v>203</v>
      </c>
      <c r="J2049" s="27" t="s">
        <v>204</v>
      </c>
      <c r="K2049" s="27" t="s">
        <v>353</v>
      </c>
      <c r="L2049" s="27" t="s">
        <v>354</v>
      </c>
      <c r="M2049" s="28"/>
      <c r="N2049" s="28"/>
      <c r="O2049" s="28"/>
    </row>
    <row r="2050" spans="1:15">
      <c r="A2050" t="s">
        <v>404</v>
      </c>
      <c r="B2050" s="26" t="s">
        <v>407</v>
      </c>
      <c r="C2050" s="26" t="s">
        <v>78</v>
      </c>
      <c r="D2050" s="26" t="s">
        <v>79</v>
      </c>
      <c r="E2050" s="27" t="s">
        <v>80</v>
      </c>
      <c r="F2050" s="27" t="s">
        <v>81</v>
      </c>
      <c r="G2050" s="27" t="s">
        <v>160</v>
      </c>
      <c r="H2050" s="27" t="s">
        <v>161</v>
      </c>
      <c r="I2050" s="27" t="s">
        <v>211</v>
      </c>
      <c r="J2050" s="27" t="s">
        <v>212</v>
      </c>
      <c r="K2050" s="27" t="s">
        <v>353</v>
      </c>
      <c r="L2050" s="27" t="s">
        <v>354</v>
      </c>
      <c r="M2050" s="28"/>
      <c r="N2050" s="28"/>
      <c r="O2050" s="28"/>
    </row>
    <row r="2051" spans="1:15">
      <c r="A2051" t="s">
        <v>404</v>
      </c>
      <c r="B2051" s="26" t="s">
        <v>407</v>
      </c>
      <c r="C2051" s="26" t="s">
        <v>78</v>
      </c>
      <c r="D2051" s="26" t="s">
        <v>79</v>
      </c>
      <c r="E2051" s="27" t="s">
        <v>80</v>
      </c>
      <c r="F2051" s="27" t="s">
        <v>81</v>
      </c>
      <c r="G2051" s="27" t="s">
        <v>160</v>
      </c>
      <c r="H2051" s="27" t="s">
        <v>161</v>
      </c>
      <c r="I2051" s="27" t="s">
        <v>239</v>
      </c>
      <c r="J2051" s="27" t="s">
        <v>240</v>
      </c>
      <c r="K2051" s="27" t="s">
        <v>353</v>
      </c>
      <c r="L2051" s="27" t="s">
        <v>354</v>
      </c>
      <c r="M2051" s="28"/>
      <c r="N2051" s="28"/>
      <c r="O2051" s="28"/>
    </row>
    <row r="2052" spans="1:15">
      <c r="A2052" t="s">
        <v>404</v>
      </c>
      <c r="B2052" s="26" t="s">
        <v>407</v>
      </c>
      <c r="C2052" s="26" t="s">
        <v>78</v>
      </c>
      <c r="D2052" s="26" t="s">
        <v>79</v>
      </c>
      <c r="E2052" s="27" t="s">
        <v>80</v>
      </c>
      <c r="F2052" s="27" t="s">
        <v>81</v>
      </c>
      <c r="G2052" s="27" t="s">
        <v>160</v>
      </c>
      <c r="H2052" s="27" t="s">
        <v>161</v>
      </c>
      <c r="I2052" s="27" t="s">
        <v>304</v>
      </c>
      <c r="J2052" s="27" t="s">
        <v>305</v>
      </c>
      <c r="K2052" s="27" t="s">
        <v>353</v>
      </c>
      <c r="L2052" s="27" t="s">
        <v>354</v>
      </c>
      <c r="M2052" s="28"/>
      <c r="N2052" s="28"/>
      <c r="O2052" s="28"/>
    </row>
    <row r="2053" spans="1:15">
      <c r="A2053" t="s">
        <v>404</v>
      </c>
      <c r="B2053" s="26" t="s">
        <v>407</v>
      </c>
      <c r="C2053" s="26" t="s">
        <v>78</v>
      </c>
      <c r="D2053" s="26" t="s">
        <v>79</v>
      </c>
      <c r="E2053" s="27" t="s">
        <v>80</v>
      </c>
      <c r="F2053" s="27" t="s">
        <v>81</v>
      </c>
      <c r="G2053" s="27" t="s">
        <v>160</v>
      </c>
      <c r="H2053" s="27" t="s">
        <v>161</v>
      </c>
      <c r="I2053" s="27" t="s">
        <v>193</v>
      </c>
      <c r="J2053" s="27" t="s">
        <v>194</v>
      </c>
      <c r="K2053" s="27" t="s">
        <v>353</v>
      </c>
      <c r="L2053" s="27" t="s">
        <v>354</v>
      </c>
      <c r="M2053" s="28"/>
      <c r="N2053" s="28"/>
      <c r="O2053" s="28"/>
    </row>
    <row r="2054" spans="1:15">
      <c r="A2054" t="s">
        <v>404</v>
      </c>
      <c r="B2054" s="26" t="s">
        <v>407</v>
      </c>
      <c r="C2054" s="26" t="s">
        <v>78</v>
      </c>
      <c r="D2054" s="26" t="s">
        <v>79</v>
      </c>
      <c r="E2054" s="27" t="s">
        <v>80</v>
      </c>
      <c r="F2054" s="27" t="s">
        <v>81</v>
      </c>
      <c r="G2054" s="27" t="s">
        <v>160</v>
      </c>
      <c r="H2054" s="27" t="s">
        <v>161</v>
      </c>
      <c r="I2054" s="27" t="s">
        <v>308</v>
      </c>
      <c r="J2054" s="27" t="s">
        <v>309</v>
      </c>
      <c r="K2054" s="27" t="s">
        <v>353</v>
      </c>
      <c r="L2054" s="27" t="s">
        <v>354</v>
      </c>
      <c r="M2054" s="28"/>
      <c r="N2054" s="28"/>
      <c r="O2054" s="28"/>
    </row>
    <row r="2055" spans="1:15">
      <c r="A2055" t="s">
        <v>404</v>
      </c>
      <c r="B2055" s="26" t="s">
        <v>407</v>
      </c>
      <c r="C2055" s="26" t="s">
        <v>78</v>
      </c>
      <c r="D2055" s="26" t="s">
        <v>79</v>
      </c>
      <c r="E2055" s="27" t="s">
        <v>80</v>
      </c>
      <c r="F2055" s="27" t="s">
        <v>81</v>
      </c>
      <c r="G2055" s="27" t="s">
        <v>160</v>
      </c>
      <c r="H2055" s="27" t="s">
        <v>161</v>
      </c>
      <c r="I2055" s="27" t="s">
        <v>195</v>
      </c>
      <c r="J2055" s="27" t="s">
        <v>196</v>
      </c>
      <c r="K2055" s="27" t="s">
        <v>353</v>
      </c>
      <c r="L2055" s="27" t="s">
        <v>354</v>
      </c>
      <c r="M2055" s="28"/>
      <c r="N2055" s="28"/>
      <c r="O2055" s="28"/>
    </row>
    <row r="2056" spans="1:15">
      <c r="A2056" t="s">
        <v>404</v>
      </c>
      <c r="B2056" s="26" t="s">
        <v>407</v>
      </c>
      <c r="C2056" s="26" t="s">
        <v>78</v>
      </c>
      <c r="D2056" s="26" t="s">
        <v>79</v>
      </c>
      <c r="E2056" s="27" t="s">
        <v>80</v>
      </c>
      <c r="F2056" s="27" t="s">
        <v>81</v>
      </c>
      <c r="G2056" s="27" t="s">
        <v>160</v>
      </c>
      <c r="H2056" s="27" t="s">
        <v>161</v>
      </c>
      <c r="I2056" s="27" t="s">
        <v>310</v>
      </c>
      <c r="J2056" s="27" t="s">
        <v>311</v>
      </c>
      <c r="K2056" s="27" t="s">
        <v>353</v>
      </c>
      <c r="L2056" s="27" t="s">
        <v>354</v>
      </c>
      <c r="M2056" s="28"/>
      <c r="N2056" s="28"/>
      <c r="O2056" s="28"/>
    </row>
    <row r="2057" spans="1:15">
      <c r="A2057" t="s">
        <v>404</v>
      </c>
      <c r="B2057" s="26" t="s">
        <v>407</v>
      </c>
      <c r="C2057" s="26" t="s">
        <v>78</v>
      </c>
      <c r="D2057" s="26" t="s">
        <v>79</v>
      </c>
      <c r="E2057" s="27" t="s">
        <v>80</v>
      </c>
      <c r="F2057" s="27" t="s">
        <v>81</v>
      </c>
      <c r="G2057" s="27" t="s">
        <v>160</v>
      </c>
      <c r="H2057" s="27" t="s">
        <v>161</v>
      </c>
      <c r="I2057" s="27" t="s">
        <v>221</v>
      </c>
      <c r="J2057" s="27" t="s">
        <v>222</v>
      </c>
      <c r="K2057" s="27" t="s">
        <v>353</v>
      </c>
      <c r="L2057" s="27" t="s">
        <v>354</v>
      </c>
      <c r="M2057" s="28"/>
      <c r="N2057" s="28"/>
      <c r="O2057" s="28"/>
    </row>
    <row r="2058" spans="1:15">
      <c r="A2058" t="s">
        <v>404</v>
      </c>
      <c r="B2058" s="26" t="s">
        <v>407</v>
      </c>
      <c r="C2058" s="26" t="s">
        <v>78</v>
      </c>
      <c r="D2058" s="26" t="s">
        <v>79</v>
      </c>
      <c r="E2058" s="27" t="s">
        <v>80</v>
      </c>
      <c r="F2058" s="27" t="s">
        <v>81</v>
      </c>
      <c r="G2058" s="27" t="s">
        <v>170</v>
      </c>
      <c r="H2058" s="27" t="s">
        <v>171</v>
      </c>
      <c r="I2058" s="27" t="s">
        <v>84</v>
      </c>
      <c r="J2058" s="27" t="s">
        <v>85</v>
      </c>
      <c r="K2058" s="27" t="s">
        <v>353</v>
      </c>
      <c r="L2058" s="27" t="s">
        <v>354</v>
      </c>
      <c r="M2058" s="28"/>
      <c r="N2058" s="28"/>
      <c r="O2058" s="28"/>
    </row>
    <row r="2059" spans="1:15">
      <c r="A2059" t="s">
        <v>404</v>
      </c>
      <c r="B2059" s="26" t="s">
        <v>407</v>
      </c>
      <c r="C2059" s="26" t="s">
        <v>78</v>
      </c>
      <c r="D2059" s="26" t="s">
        <v>79</v>
      </c>
      <c r="E2059" s="27" t="s">
        <v>80</v>
      </c>
      <c r="F2059" s="27" t="s">
        <v>81</v>
      </c>
      <c r="G2059" s="27" t="s">
        <v>170</v>
      </c>
      <c r="H2059" s="27" t="s">
        <v>171</v>
      </c>
      <c r="I2059" s="27" t="s">
        <v>231</v>
      </c>
      <c r="J2059" s="27" t="s">
        <v>232</v>
      </c>
      <c r="K2059" s="27" t="s">
        <v>353</v>
      </c>
      <c r="L2059" s="27" t="s">
        <v>354</v>
      </c>
      <c r="M2059" s="28"/>
      <c r="N2059" s="28"/>
      <c r="O2059" s="28"/>
    </row>
    <row r="2060" spans="1:15">
      <c r="A2060" t="s">
        <v>404</v>
      </c>
      <c r="B2060" s="26" t="s">
        <v>407</v>
      </c>
      <c r="C2060" s="26" t="s">
        <v>78</v>
      </c>
      <c r="D2060" s="26" t="s">
        <v>79</v>
      </c>
      <c r="E2060" s="27" t="s">
        <v>80</v>
      </c>
      <c r="F2060" s="27" t="s">
        <v>81</v>
      </c>
      <c r="G2060" s="27" t="s">
        <v>170</v>
      </c>
      <c r="H2060" s="27" t="s">
        <v>171</v>
      </c>
      <c r="I2060" s="27" t="s">
        <v>273</v>
      </c>
      <c r="J2060" s="27" t="s">
        <v>274</v>
      </c>
      <c r="K2060" s="27" t="s">
        <v>353</v>
      </c>
      <c r="L2060" s="27" t="s">
        <v>354</v>
      </c>
      <c r="M2060" s="28"/>
      <c r="N2060" s="28"/>
      <c r="O2060" s="28"/>
    </row>
    <row r="2061" spans="1:15">
      <c r="A2061" t="s">
        <v>404</v>
      </c>
      <c r="B2061" s="26" t="s">
        <v>407</v>
      </c>
      <c r="C2061" s="26" t="s">
        <v>78</v>
      </c>
      <c r="D2061" s="26" t="s">
        <v>79</v>
      </c>
      <c r="E2061" s="27" t="s">
        <v>80</v>
      </c>
      <c r="F2061" s="27" t="s">
        <v>81</v>
      </c>
      <c r="G2061" s="27" t="s">
        <v>170</v>
      </c>
      <c r="H2061" s="27" t="s">
        <v>171</v>
      </c>
      <c r="I2061" s="27" t="s">
        <v>88</v>
      </c>
      <c r="J2061" s="27" t="s">
        <v>89</v>
      </c>
      <c r="K2061" s="27" t="s">
        <v>353</v>
      </c>
      <c r="L2061" s="27" t="s">
        <v>354</v>
      </c>
      <c r="M2061" s="28"/>
      <c r="N2061" s="28"/>
      <c r="O2061" s="28"/>
    </row>
    <row r="2062" spans="1:15">
      <c r="A2062" t="s">
        <v>404</v>
      </c>
      <c r="B2062" s="26" t="s">
        <v>407</v>
      </c>
      <c r="C2062" s="26" t="s">
        <v>78</v>
      </c>
      <c r="D2062" s="26" t="s">
        <v>79</v>
      </c>
      <c r="E2062" s="27" t="s">
        <v>80</v>
      </c>
      <c r="F2062" s="27" t="s">
        <v>81</v>
      </c>
      <c r="G2062" s="27" t="s">
        <v>170</v>
      </c>
      <c r="H2062" s="27" t="s">
        <v>171</v>
      </c>
      <c r="I2062" s="27" t="s">
        <v>124</v>
      </c>
      <c r="J2062" s="27" t="s">
        <v>125</v>
      </c>
      <c r="K2062" s="27" t="s">
        <v>353</v>
      </c>
      <c r="L2062" s="27" t="s">
        <v>354</v>
      </c>
      <c r="M2062" s="28"/>
      <c r="N2062" s="28"/>
      <c r="O2062" s="28"/>
    </row>
    <row r="2063" spans="1:15">
      <c r="A2063" t="s">
        <v>404</v>
      </c>
      <c r="B2063" s="26" t="s">
        <v>407</v>
      </c>
      <c r="C2063" s="26" t="s">
        <v>78</v>
      </c>
      <c r="D2063" s="26" t="s">
        <v>79</v>
      </c>
      <c r="E2063" s="27" t="s">
        <v>80</v>
      </c>
      <c r="F2063" s="27" t="s">
        <v>81</v>
      </c>
      <c r="G2063" s="27" t="s">
        <v>170</v>
      </c>
      <c r="H2063" s="27" t="s">
        <v>171</v>
      </c>
      <c r="I2063" s="27" t="s">
        <v>90</v>
      </c>
      <c r="J2063" s="27" t="s">
        <v>91</v>
      </c>
      <c r="K2063" s="27" t="s">
        <v>353</v>
      </c>
      <c r="L2063" s="27" t="s">
        <v>354</v>
      </c>
      <c r="M2063" s="28"/>
      <c r="N2063" s="28"/>
      <c r="O2063" s="28"/>
    </row>
    <row r="2064" spans="1:15">
      <c r="A2064" t="s">
        <v>404</v>
      </c>
      <c r="B2064" s="26" t="s">
        <v>407</v>
      </c>
      <c r="C2064" s="26" t="s">
        <v>78</v>
      </c>
      <c r="D2064" s="26" t="s">
        <v>79</v>
      </c>
      <c r="E2064" s="27" t="s">
        <v>80</v>
      </c>
      <c r="F2064" s="27" t="s">
        <v>81</v>
      </c>
      <c r="G2064" s="27" t="s">
        <v>170</v>
      </c>
      <c r="H2064" s="27" t="s">
        <v>171</v>
      </c>
      <c r="I2064" s="27" t="s">
        <v>92</v>
      </c>
      <c r="J2064" s="27" t="s">
        <v>93</v>
      </c>
      <c r="K2064" s="27" t="s">
        <v>353</v>
      </c>
      <c r="L2064" s="27" t="s">
        <v>354</v>
      </c>
      <c r="M2064" s="28"/>
      <c r="N2064" s="28"/>
      <c r="O2064" s="28"/>
    </row>
    <row r="2065" spans="1:15">
      <c r="A2065" t="s">
        <v>404</v>
      </c>
      <c r="B2065" s="26" t="s">
        <v>407</v>
      </c>
      <c r="C2065" s="26" t="s">
        <v>78</v>
      </c>
      <c r="D2065" s="26" t="s">
        <v>79</v>
      </c>
      <c r="E2065" s="27" t="s">
        <v>80</v>
      </c>
      <c r="F2065" s="27" t="s">
        <v>81</v>
      </c>
      <c r="G2065" s="27" t="s">
        <v>170</v>
      </c>
      <c r="H2065" s="27" t="s">
        <v>171</v>
      </c>
      <c r="I2065" s="27" t="s">
        <v>134</v>
      </c>
      <c r="J2065" s="27" t="s">
        <v>135</v>
      </c>
      <c r="K2065" s="27" t="s">
        <v>353</v>
      </c>
      <c r="L2065" s="27" t="s">
        <v>354</v>
      </c>
      <c r="M2065" s="28"/>
      <c r="N2065" s="28"/>
      <c r="O2065" s="28"/>
    </row>
    <row r="2066" spans="1:15">
      <c r="A2066" t="s">
        <v>404</v>
      </c>
      <c r="B2066" s="26" t="s">
        <v>407</v>
      </c>
      <c r="C2066" s="26" t="s">
        <v>78</v>
      </c>
      <c r="D2066" s="26" t="s">
        <v>79</v>
      </c>
      <c r="E2066" s="27" t="s">
        <v>80</v>
      </c>
      <c r="F2066" s="27" t="s">
        <v>81</v>
      </c>
      <c r="G2066" s="27" t="s">
        <v>170</v>
      </c>
      <c r="H2066" s="27" t="s">
        <v>171</v>
      </c>
      <c r="I2066" s="27" t="s">
        <v>94</v>
      </c>
      <c r="J2066" s="27" t="s">
        <v>95</v>
      </c>
      <c r="K2066" s="27" t="s">
        <v>353</v>
      </c>
      <c r="L2066" s="27" t="s">
        <v>354</v>
      </c>
      <c r="M2066" s="28"/>
      <c r="N2066" s="28"/>
      <c r="O2066" s="28"/>
    </row>
    <row r="2067" spans="1:15">
      <c r="A2067" t="s">
        <v>404</v>
      </c>
      <c r="B2067" s="26" t="s">
        <v>407</v>
      </c>
      <c r="C2067" s="26" t="s">
        <v>78</v>
      </c>
      <c r="D2067" s="26" t="s">
        <v>79</v>
      </c>
      <c r="E2067" s="27" t="s">
        <v>80</v>
      </c>
      <c r="F2067" s="27" t="s">
        <v>81</v>
      </c>
      <c r="G2067" s="27" t="s">
        <v>170</v>
      </c>
      <c r="H2067" s="27" t="s">
        <v>171</v>
      </c>
      <c r="I2067" s="27" t="s">
        <v>172</v>
      </c>
      <c r="J2067" s="27" t="s">
        <v>173</v>
      </c>
      <c r="K2067" s="27" t="s">
        <v>353</v>
      </c>
      <c r="L2067" s="27" t="s">
        <v>354</v>
      </c>
      <c r="M2067" s="28"/>
      <c r="N2067" s="28"/>
      <c r="O2067" s="28"/>
    </row>
    <row r="2068" spans="1:15">
      <c r="A2068" t="s">
        <v>404</v>
      </c>
      <c r="B2068" s="26" t="s">
        <v>407</v>
      </c>
      <c r="C2068" s="26" t="s">
        <v>78</v>
      </c>
      <c r="D2068" s="26" t="s">
        <v>79</v>
      </c>
      <c r="E2068" s="27" t="s">
        <v>80</v>
      </c>
      <c r="F2068" s="27" t="s">
        <v>81</v>
      </c>
      <c r="G2068" s="27" t="s">
        <v>170</v>
      </c>
      <c r="H2068" s="27" t="s">
        <v>171</v>
      </c>
      <c r="I2068" s="27" t="s">
        <v>233</v>
      </c>
      <c r="J2068" s="27" t="s">
        <v>234</v>
      </c>
      <c r="K2068" s="27" t="s">
        <v>353</v>
      </c>
      <c r="L2068" s="27" t="s">
        <v>354</v>
      </c>
      <c r="M2068" s="28"/>
      <c r="N2068" s="28"/>
      <c r="O2068" s="28"/>
    </row>
    <row r="2069" spans="1:15">
      <c r="A2069" t="s">
        <v>404</v>
      </c>
      <c r="B2069" s="26" t="s">
        <v>407</v>
      </c>
      <c r="C2069" s="26" t="s">
        <v>78</v>
      </c>
      <c r="D2069" s="26" t="s">
        <v>79</v>
      </c>
      <c r="E2069" s="27" t="s">
        <v>80</v>
      </c>
      <c r="F2069" s="27" t="s">
        <v>81</v>
      </c>
      <c r="G2069" s="27" t="s">
        <v>170</v>
      </c>
      <c r="H2069" s="27" t="s">
        <v>171</v>
      </c>
      <c r="I2069" s="27" t="s">
        <v>136</v>
      </c>
      <c r="J2069" s="27" t="s">
        <v>137</v>
      </c>
      <c r="K2069" s="27" t="s">
        <v>353</v>
      </c>
      <c r="L2069" s="27" t="s">
        <v>354</v>
      </c>
      <c r="M2069" s="28"/>
      <c r="N2069" s="28"/>
      <c r="O2069" s="28"/>
    </row>
    <row r="2070" spans="1:15">
      <c r="A2070" t="s">
        <v>404</v>
      </c>
      <c r="B2070" s="26" t="s">
        <v>407</v>
      </c>
      <c r="C2070" s="26" t="s">
        <v>78</v>
      </c>
      <c r="D2070" s="26" t="s">
        <v>79</v>
      </c>
      <c r="E2070" s="27" t="s">
        <v>80</v>
      </c>
      <c r="F2070" s="27" t="s">
        <v>81</v>
      </c>
      <c r="G2070" s="27" t="s">
        <v>170</v>
      </c>
      <c r="H2070" s="27" t="s">
        <v>171</v>
      </c>
      <c r="I2070" s="27" t="s">
        <v>178</v>
      </c>
      <c r="J2070" s="27" t="s">
        <v>179</v>
      </c>
      <c r="K2070" s="27" t="s">
        <v>353</v>
      </c>
      <c r="L2070" s="27" t="s">
        <v>354</v>
      </c>
      <c r="M2070" s="28"/>
      <c r="N2070" s="28"/>
      <c r="O2070" s="28"/>
    </row>
    <row r="2071" spans="1:15">
      <c r="A2071" t="s">
        <v>404</v>
      </c>
      <c r="B2071" s="26" t="s">
        <v>407</v>
      </c>
      <c r="C2071" s="26" t="s">
        <v>78</v>
      </c>
      <c r="D2071" s="26" t="s">
        <v>79</v>
      </c>
      <c r="E2071" s="27" t="s">
        <v>80</v>
      </c>
      <c r="F2071" s="27" t="s">
        <v>81</v>
      </c>
      <c r="G2071" s="27" t="s">
        <v>170</v>
      </c>
      <c r="H2071" s="27" t="s">
        <v>171</v>
      </c>
      <c r="I2071" s="27" t="s">
        <v>154</v>
      </c>
      <c r="J2071" s="27" t="s">
        <v>155</v>
      </c>
      <c r="K2071" s="27" t="s">
        <v>353</v>
      </c>
      <c r="L2071" s="27" t="s">
        <v>354</v>
      </c>
      <c r="M2071" s="28"/>
      <c r="N2071" s="28"/>
      <c r="O2071" s="28"/>
    </row>
    <row r="2072" spans="1:15">
      <c r="A2072" t="s">
        <v>404</v>
      </c>
      <c r="B2072" s="26" t="s">
        <v>407</v>
      </c>
      <c r="C2072" s="26" t="s">
        <v>78</v>
      </c>
      <c r="D2072" s="26" t="s">
        <v>79</v>
      </c>
      <c r="E2072" s="27" t="s">
        <v>80</v>
      </c>
      <c r="F2072" s="27" t="s">
        <v>81</v>
      </c>
      <c r="G2072" s="27" t="s">
        <v>170</v>
      </c>
      <c r="H2072" s="27" t="s">
        <v>171</v>
      </c>
      <c r="I2072" s="27" t="s">
        <v>164</v>
      </c>
      <c r="J2072" s="27" t="s">
        <v>165</v>
      </c>
      <c r="K2072" s="27" t="s">
        <v>353</v>
      </c>
      <c r="L2072" s="27" t="s">
        <v>354</v>
      </c>
      <c r="M2072" s="28"/>
      <c r="N2072" s="28"/>
      <c r="O2072" s="28"/>
    </row>
    <row r="2073" spans="1:15">
      <c r="A2073" t="s">
        <v>404</v>
      </c>
      <c r="B2073" s="26" t="s">
        <v>407</v>
      </c>
      <c r="C2073" s="26" t="s">
        <v>78</v>
      </c>
      <c r="D2073" s="26" t="s">
        <v>79</v>
      </c>
      <c r="E2073" s="27" t="s">
        <v>80</v>
      </c>
      <c r="F2073" s="27" t="s">
        <v>81</v>
      </c>
      <c r="G2073" s="27" t="s">
        <v>170</v>
      </c>
      <c r="H2073" s="27" t="s">
        <v>171</v>
      </c>
      <c r="I2073" s="27" t="s">
        <v>180</v>
      </c>
      <c r="J2073" s="27" t="s">
        <v>181</v>
      </c>
      <c r="K2073" s="27" t="s">
        <v>353</v>
      </c>
      <c r="L2073" s="27" t="s">
        <v>354</v>
      </c>
      <c r="M2073" s="28"/>
      <c r="N2073" s="28"/>
      <c r="O2073" s="28"/>
    </row>
    <row r="2074" spans="1:15">
      <c r="A2074" t="s">
        <v>404</v>
      </c>
      <c r="B2074" s="26" t="s">
        <v>407</v>
      </c>
      <c r="C2074" s="26" t="s">
        <v>78</v>
      </c>
      <c r="D2074" s="26" t="s">
        <v>79</v>
      </c>
      <c r="E2074" s="27" t="s">
        <v>80</v>
      </c>
      <c r="F2074" s="27" t="s">
        <v>81</v>
      </c>
      <c r="G2074" s="27" t="s">
        <v>170</v>
      </c>
      <c r="H2074" s="27" t="s">
        <v>171</v>
      </c>
      <c r="I2074" s="27" t="s">
        <v>215</v>
      </c>
      <c r="J2074" s="27" t="s">
        <v>216</v>
      </c>
      <c r="K2074" s="27" t="s">
        <v>353</v>
      </c>
      <c r="L2074" s="27" t="s">
        <v>354</v>
      </c>
      <c r="M2074" s="28"/>
      <c r="N2074" s="28"/>
      <c r="O2074" s="28"/>
    </row>
    <row r="2075" spans="1:15">
      <c r="A2075" t="s">
        <v>404</v>
      </c>
      <c r="B2075" s="26" t="s">
        <v>407</v>
      </c>
      <c r="C2075" s="26" t="s">
        <v>78</v>
      </c>
      <c r="D2075" s="26" t="s">
        <v>79</v>
      </c>
      <c r="E2075" s="27" t="s">
        <v>80</v>
      </c>
      <c r="F2075" s="27" t="s">
        <v>81</v>
      </c>
      <c r="G2075" s="27" t="s">
        <v>170</v>
      </c>
      <c r="H2075" s="27" t="s">
        <v>171</v>
      </c>
      <c r="I2075" s="27" t="s">
        <v>182</v>
      </c>
      <c r="J2075" s="27" t="s">
        <v>183</v>
      </c>
      <c r="K2075" s="27" t="s">
        <v>353</v>
      </c>
      <c r="L2075" s="27" t="s">
        <v>354</v>
      </c>
      <c r="M2075" s="28"/>
      <c r="N2075" s="28"/>
      <c r="O2075" s="28"/>
    </row>
    <row r="2076" spans="1:15">
      <c r="A2076" t="s">
        <v>404</v>
      </c>
      <c r="B2076" s="26" t="s">
        <v>407</v>
      </c>
      <c r="C2076" s="26" t="s">
        <v>78</v>
      </c>
      <c r="D2076" s="26" t="s">
        <v>79</v>
      </c>
      <c r="E2076" s="27" t="s">
        <v>80</v>
      </c>
      <c r="F2076" s="27" t="s">
        <v>81</v>
      </c>
      <c r="G2076" s="27" t="s">
        <v>170</v>
      </c>
      <c r="H2076" s="27" t="s">
        <v>171</v>
      </c>
      <c r="I2076" s="27" t="s">
        <v>156</v>
      </c>
      <c r="J2076" s="27" t="s">
        <v>157</v>
      </c>
      <c r="K2076" s="27" t="s">
        <v>353</v>
      </c>
      <c r="L2076" s="27" t="s">
        <v>354</v>
      </c>
      <c r="M2076" s="28"/>
      <c r="N2076" s="28"/>
      <c r="O2076" s="28"/>
    </row>
    <row r="2077" spans="1:15">
      <c r="A2077" t="s">
        <v>404</v>
      </c>
      <c r="B2077" s="26" t="s">
        <v>407</v>
      </c>
      <c r="C2077" s="26" t="s">
        <v>78</v>
      </c>
      <c r="D2077" s="26" t="s">
        <v>79</v>
      </c>
      <c r="E2077" s="27" t="s">
        <v>80</v>
      </c>
      <c r="F2077" s="27" t="s">
        <v>81</v>
      </c>
      <c r="G2077" s="27" t="s">
        <v>170</v>
      </c>
      <c r="H2077" s="27" t="s">
        <v>171</v>
      </c>
      <c r="I2077" s="27" t="s">
        <v>132</v>
      </c>
      <c r="J2077" s="27" t="s">
        <v>133</v>
      </c>
      <c r="K2077" s="27" t="s">
        <v>353</v>
      </c>
      <c r="L2077" s="27" t="s">
        <v>354</v>
      </c>
      <c r="M2077" s="28"/>
      <c r="N2077" s="28"/>
      <c r="O2077" s="28"/>
    </row>
    <row r="2078" spans="1:15">
      <c r="A2078" t="s">
        <v>404</v>
      </c>
      <c r="B2078" s="26" t="s">
        <v>407</v>
      </c>
      <c r="C2078" s="26" t="s">
        <v>78</v>
      </c>
      <c r="D2078" s="26" t="s">
        <v>79</v>
      </c>
      <c r="E2078" s="27" t="s">
        <v>80</v>
      </c>
      <c r="F2078" s="27" t="s">
        <v>81</v>
      </c>
      <c r="G2078" s="27" t="s">
        <v>170</v>
      </c>
      <c r="H2078" s="27" t="s">
        <v>171</v>
      </c>
      <c r="I2078" s="27" t="s">
        <v>158</v>
      </c>
      <c r="J2078" s="27" t="s">
        <v>159</v>
      </c>
      <c r="K2078" s="27" t="s">
        <v>353</v>
      </c>
      <c r="L2078" s="27" t="s">
        <v>354</v>
      </c>
      <c r="M2078" s="28"/>
      <c r="N2078" s="28"/>
      <c r="O2078" s="28"/>
    </row>
    <row r="2079" spans="1:15">
      <c r="A2079" t="s">
        <v>404</v>
      </c>
      <c r="B2079" s="26" t="s">
        <v>407</v>
      </c>
      <c r="C2079" s="26" t="s">
        <v>78</v>
      </c>
      <c r="D2079" s="26" t="s">
        <v>79</v>
      </c>
      <c r="E2079" s="27" t="s">
        <v>80</v>
      </c>
      <c r="F2079" s="27" t="s">
        <v>81</v>
      </c>
      <c r="G2079" s="27" t="s">
        <v>170</v>
      </c>
      <c r="H2079" s="27" t="s">
        <v>171</v>
      </c>
      <c r="I2079" s="27" t="s">
        <v>199</v>
      </c>
      <c r="J2079" s="27" t="s">
        <v>200</v>
      </c>
      <c r="K2079" s="27" t="s">
        <v>353</v>
      </c>
      <c r="L2079" s="27" t="s">
        <v>354</v>
      </c>
      <c r="M2079" s="28"/>
      <c r="N2079" s="28"/>
      <c r="O2079" s="28"/>
    </row>
    <row r="2080" spans="1:15">
      <c r="A2080" t="s">
        <v>404</v>
      </c>
      <c r="B2080" s="26" t="s">
        <v>407</v>
      </c>
      <c r="C2080" s="26" t="s">
        <v>78</v>
      </c>
      <c r="D2080" s="26" t="s">
        <v>79</v>
      </c>
      <c r="E2080" s="27" t="s">
        <v>80</v>
      </c>
      <c r="F2080" s="27" t="s">
        <v>81</v>
      </c>
      <c r="G2080" s="27" t="s">
        <v>170</v>
      </c>
      <c r="H2080" s="27" t="s">
        <v>171</v>
      </c>
      <c r="I2080" s="27" t="s">
        <v>96</v>
      </c>
      <c r="J2080" s="27" t="s">
        <v>97</v>
      </c>
      <c r="K2080" s="27" t="s">
        <v>353</v>
      </c>
      <c r="L2080" s="27" t="s">
        <v>354</v>
      </c>
      <c r="M2080" s="28"/>
      <c r="N2080" s="28"/>
      <c r="O2080" s="28"/>
    </row>
    <row r="2081" spans="1:15">
      <c r="A2081" t="s">
        <v>404</v>
      </c>
      <c r="B2081" s="26" t="s">
        <v>407</v>
      </c>
      <c r="C2081" s="26" t="s">
        <v>78</v>
      </c>
      <c r="D2081" s="26" t="s">
        <v>79</v>
      </c>
      <c r="E2081" s="27" t="s">
        <v>80</v>
      </c>
      <c r="F2081" s="27" t="s">
        <v>81</v>
      </c>
      <c r="G2081" s="27" t="s">
        <v>170</v>
      </c>
      <c r="H2081" s="27" t="s">
        <v>171</v>
      </c>
      <c r="I2081" s="27" t="s">
        <v>116</v>
      </c>
      <c r="J2081" s="27" t="s">
        <v>117</v>
      </c>
      <c r="K2081" s="27" t="s">
        <v>353</v>
      </c>
      <c r="L2081" s="27" t="s">
        <v>354</v>
      </c>
      <c r="M2081" s="28"/>
      <c r="N2081" s="28"/>
      <c r="O2081" s="28"/>
    </row>
    <row r="2082" spans="1:15">
      <c r="A2082" t="s">
        <v>404</v>
      </c>
      <c r="B2082" s="26" t="s">
        <v>407</v>
      </c>
      <c r="C2082" s="26" t="s">
        <v>78</v>
      </c>
      <c r="D2082" s="26" t="s">
        <v>79</v>
      </c>
      <c r="E2082" s="27" t="s">
        <v>80</v>
      </c>
      <c r="F2082" s="27" t="s">
        <v>81</v>
      </c>
      <c r="G2082" s="27" t="s">
        <v>170</v>
      </c>
      <c r="H2082" s="27" t="s">
        <v>171</v>
      </c>
      <c r="I2082" s="27" t="s">
        <v>184</v>
      </c>
      <c r="J2082" s="27" t="s">
        <v>185</v>
      </c>
      <c r="K2082" s="27" t="s">
        <v>353</v>
      </c>
      <c r="L2082" s="27" t="s">
        <v>354</v>
      </c>
      <c r="M2082" s="28"/>
      <c r="N2082" s="28"/>
      <c r="O2082" s="28"/>
    </row>
    <row r="2083" spans="1:15">
      <c r="A2083" t="s">
        <v>404</v>
      </c>
      <c r="B2083" s="26" t="s">
        <v>407</v>
      </c>
      <c r="C2083" s="26" t="s">
        <v>78</v>
      </c>
      <c r="D2083" s="26" t="s">
        <v>79</v>
      </c>
      <c r="E2083" s="27" t="s">
        <v>80</v>
      </c>
      <c r="F2083" s="27" t="s">
        <v>81</v>
      </c>
      <c r="G2083" s="27" t="s">
        <v>170</v>
      </c>
      <c r="H2083" s="27" t="s">
        <v>171</v>
      </c>
      <c r="I2083" s="27" t="s">
        <v>144</v>
      </c>
      <c r="J2083" s="27" t="s">
        <v>145</v>
      </c>
      <c r="K2083" s="27" t="s">
        <v>353</v>
      </c>
      <c r="L2083" s="27" t="s">
        <v>354</v>
      </c>
      <c r="M2083" s="28"/>
      <c r="N2083" s="28"/>
      <c r="O2083" s="28"/>
    </row>
    <row r="2084" spans="1:15">
      <c r="A2084" t="s">
        <v>404</v>
      </c>
      <c r="B2084" s="26" t="s">
        <v>407</v>
      </c>
      <c r="C2084" s="26" t="s">
        <v>78</v>
      </c>
      <c r="D2084" s="26" t="s">
        <v>79</v>
      </c>
      <c r="E2084" s="27" t="s">
        <v>80</v>
      </c>
      <c r="F2084" s="27" t="s">
        <v>81</v>
      </c>
      <c r="G2084" s="27" t="s">
        <v>170</v>
      </c>
      <c r="H2084" s="27" t="s">
        <v>171</v>
      </c>
      <c r="I2084" s="27" t="s">
        <v>138</v>
      </c>
      <c r="J2084" s="27" t="s">
        <v>139</v>
      </c>
      <c r="K2084" s="27" t="s">
        <v>353</v>
      </c>
      <c r="L2084" s="27" t="s">
        <v>354</v>
      </c>
      <c r="M2084" s="28"/>
      <c r="N2084" s="28"/>
      <c r="O2084" s="28"/>
    </row>
    <row r="2085" spans="1:15">
      <c r="A2085" t="s">
        <v>404</v>
      </c>
      <c r="B2085" s="26" t="s">
        <v>407</v>
      </c>
      <c r="C2085" s="26" t="s">
        <v>78</v>
      </c>
      <c r="D2085" s="26" t="s">
        <v>79</v>
      </c>
      <c r="E2085" s="27" t="s">
        <v>80</v>
      </c>
      <c r="F2085" s="27" t="s">
        <v>81</v>
      </c>
      <c r="G2085" s="27" t="s">
        <v>170</v>
      </c>
      <c r="H2085" s="27" t="s">
        <v>171</v>
      </c>
      <c r="I2085" s="27" t="s">
        <v>140</v>
      </c>
      <c r="J2085" s="27" t="s">
        <v>141</v>
      </c>
      <c r="K2085" s="27" t="s">
        <v>353</v>
      </c>
      <c r="L2085" s="27" t="s">
        <v>354</v>
      </c>
      <c r="M2085" s="28"/>
      <c r="N2085" s="28"/>
      <c r="O2085" s="28"/>
    </row>
    <row r="2086" spans="1:15">
      <c r="A2086" t="s">
        <v>404</v>
      </c>
      <c r="B2086" s="26" t="s">
        <v>407</v>
      </c>
      <c r="C2086" s="26" t="s">
        <v>78</v>
      </c>
      <c r="D2086" s="26" t="s">
        <v>79</v>
      </c>
      <c r="E2086" s="27" t="s">
        <v>80</v>
      </c>
      <c r="F2086" s="27" t="s">
        <v>81</v>
      </c>
      <c r="G2086" s="27" t="s">
        <v>170</v>
      </c>
      <c r="H2086" s="27" t="s">
        <v>171</v>
      </c>
      <c r="I2086" s="27" t="s">
        <v>128</v>
      </c>
      <c r="J2086" s="27" t="s">
        <v>129</v>
      </c>
      <c r="K2086" s="27" t="s">
        <v>353</v>
      </c>
      <c r="L2086" s="27" t="s">
        <v>354</v>
      </c>
      <c r="M2086" s="28"/>
      <c r="N2086" s="28"/>
      <c r="O2086" s="28"/>
    </row>
    <row r="2087" spans="1:15">
      <c r="A2087" t="s">
        <v>404</v>
      </c>
      <c r="B2087" s="26" t="s">
        <v>407</v>
      </c>
      <c r="C2087" s="26" t="s">
        <v>78</v>
      </c>
      <c r="D2087" s="26" t="s">
        <v>79</v>
      </c>
      <c r="E2087" s="27" t="s">
        <v>80</v>
      </c>
      <c r="F2087" s="27" t="s">
        <v>81</v>
      </c>
      <c r="G2087" s="27" t="s">
        <v>170</v>
      </c>
      <c r="H2087" s="27" t="s">
        <v>171</v>
      </c>
      <c r="I2087" s="27" t="s">
        <v>146</v>
      </c>
      <c r="J2087" s="27" t="s">
        <v>147</v>
      </c>
      <c r="K2087" s="27" t="s">
        <v>353</v>
      </c>
      <c r="L2087" s="27" t="s">
        <v>354</v>
      </c>
      <c r="M2087" s="28"/>
      <c r="N2087" s="28"/>
      <c r="O2087" s="28"/>
    </row>
    <row r="2088" spans="1:15">
      <c r="A2088" t="s">
        <v>404</v>
      </c>
      <c r="B2088" s="26" t="s">
        <v>407</v>
      </c>
      <c r="C2088" s="26" t="s">
        <v>78</v>
      </c>
      <c r="D2088" s="26" t="s">
        <v>79</v>
      </c>
      <c r="E2088" s="27" t="s">
        <v>80</v>
      </c>
      <c r="F2088" s="27" t="s">
        <v>81</v>
      </c>
      <c r="G2088" s="27" t="s">
        <v>170</v>
      </c>
      <c r="H2088" s="27" t="s">
        <v>171</v>
      </c>
      <c r="I2088" s="27" t="s">
        <v>148</v>
      </c>
      <c r="J2088" s="27" t="s">
        <v>149</v>
      </c>
      <c r="K2088" s="27" t="s">
        <v>353</v>
      </c>
      <c r="L2088" s="27" t="s">
        <v>354</v>
      </c>
      <c r="M2088" s="28"/>
      <c r="N2088" s="28"/>
      <c r="O2088" s="28"/>
    </row>
    <row r="2089" spans="1:15">
      <c r="A2089" t="s">
        <v>404</v>
      </c>
      <c r="B2089" s="26" t="s">
        <v>407</v>
      </c>
      <c r="C2089" s="26" t="s">
        <v>78</v>
      </c>
      <c r="D2089" s="26" t="s">
        <v>79</v>
      </c>
      <c r="E2089" s="27" t="s">
        <v>80</v>
      </c>
      <c r="F2089" s="27" t="s">
        <v>81</v>
      </c>
      <c r="G2089" s="27" t="s">
        <v>170</v>
      </c>
      <c r="H2089" s="27" t="s">
        <v>171</v>
      </c>
      <c r="I2089" s="27" t="s">
        <v>98</v>
      </c>
      <c r="J2089" s="27" t="s">
        <v>99</v>
      </c>
      <c r="K2089" s="27" t="s">
        <v>353</v>
      </c>
      <c r="L2089" s="27" t="s">
        <v>354</v>
      </c>
      <c r="M2089" s="28"/>
      <c r="N2089" s="28"/>
      <c r="O2089" s="28"/>
    </row>
    <row r="2090" spans="1:15">
      <c r="A2090" t="s">
        <v>404</v>
      </c>
      <c r="B2090" s="26" t="s">
        <v>407</v>
      </c>
      <c r="C2090" s="26" t="s">
        <v>78</v>
      </c>
      <c r="D2090" s="26" t="s">
        <v>79</v>
      </c>
      <c r="E2090" s="27" t="s">
        <v>80</v>
      </c>
      <c r="F2090" s="27" t="s">
        <v>81</v>
      </c>
      <c r="G2090" s="27" t="s">
        <v>170</v>
      </c>
      <c r="H2090" s="27" t="s">
        <v>171</v>
      </c>
      <c r="I2090" s="27" t="s">
        <v>275</v>
      </c>
      <c r="J2090" s="27" t="s">
        <v>276</v>
      </c>
      <c r="K2090" s="27" t="s">
        <v>353</v>
      </c>
      <c r="L2090" s="27" t="s">
        <v>354</v>
      </c>
      <c r="M2090" s="28"/>
      <c r="N2090" s="28"/>
      <c r="O2090" s="28"/>
    </row>
    <row r="2091" spans="1:15">
      <c r="A2091" t="s">
        <v>404</v>
      </c>
      <c r="B2091" s="26" t="s">
        <v>407</v>
      </c>
      <c r="C2091" s="26" t="s">
        <v>78</v>
      </c>
      <c r="D2091" s="26" t="s">
        <v>79</v>
      </c>
      <c r="E2091" s="27" t="s">
        <v>80</v>
      </c>
      <c r="F2091" s="27" t="s">
        <v>81</v>
      </c>
      <c r="G2091" s="27" t="s">
        <v>170</v>
      </c>
      <c r="H2091" s="27" t="s">
        <v>171</v>
      </c>
      <c r="I2091" s="27" t="s">
        <v>104</v>
      </c>
      <c r="J2091" s="27" t="s">
        <v>105</v>
      </c>
      <c r="K2091" s="27" t="s">
        <v>353</v>
      </c>
      <c r="L2091" s="27" t="s">
        <v>354</v>
      </c>
      <c r="M2091" s="28"/>
      <c r="N2091" s="28"/>
      <c r="O2091" s="28"/>
    </row>
    <row r="2092" spans="1:15">
      <c r="A2092" t="s">
        <v>404</v>
      </c>
      <c r="B2092" s="26" t="s">
        <v>407</v>
      </c>
      <c r="C2092" s="26" t="s">
        <v>78</v>
      </c>
      <c r="D2092" s="26" t="s">
        <v>79</v>
      </c>
      <c r="E2092" s="27" t="s">
        <v>80</v>
      </c>
      <c r="F2092" s="27" t="s">
        <v>81</v>
      </c>
      <c r="G2092" s="27" t="s">
        <v>170</v>
      </c>
      <c r="H2092" s="27" t="s">
        <v>171</v>
      </c>
      <c r="I2092" s="27" t="s">
        <v>279</v>
      </c>
      <c r="J2092" s="27" t="s">
        <v>278</v>
      </c>
      <c r="K2092" s="27" t="s">
        <v>353</v>
      </c>
      <c r="L2092" s="27" t="s">
        <v>354</v>
      </c>
      <c r="M2092" s="28"/>
      <c r="N2092" s="28"/>
      <c r="O2092" s="28"/>
    </row>
    <row r="2093" spans="1:15">
      <c r="A2093" t="s">
        <v>404</v>
      </c>
      <c r="B2093" s="26" t="s">
        <v>407</v>
      </c>
      <c r="C2093" s="26" t="s">
        <v>78</v>
      </c>
      <c r="D2093" s="26" t="s">
        <v>79</v>
      </c>
      <c r="E2093" s="27" t="s">
        <v>80</v>
      </c>
      <c r="F2093" s="27" t="s">
        <v>81</v>
      </c>
      <c r="G2093" s="27" t="s">
        <v>170</v>
      </c>
      <c r="H2093" s="27" t="s">
        <v>171</v>
      </c>
      <c r="I2093" s="27" t="s">
        <v>355</v>
      </c>
      <c r="J2093" s="27" t="s">
        <v>356</v>
      </c>
      <c r="K2093" s="27" t="s">
        <v>353</v>
      </c>
      <c r="L2093" s="27" t="s">
        <v>354</v>
      </c>
      <c r="M2093" s="28"/>
      <c r="N2093" s="28"/>
      <c r="O2093" s="28"/>
    </row>
    <row r="2094" spans="1:15">
      <c r="A2094" t="s">
        <v>404</v>
      </c>
      <c r="B2094" s="26" t="s">
        <v>407</v>
      </c>
      <c r="C2094" s="26" t="s">
        <v>78</v>
      </c>
      <c r="D2094" s="26" t="s">
        <v>79</v>
      </c>
      <c r="E2094" s="27" t="s">
        <v>80</v>
      </c>
      <c r="F2094" s="27" t="s">
        <v>81</v>
      </c>
      <c r="G2094" s="27" t="s">
        <v>170</v>
      </c>
      <c r="H2094" s="27" t="s">
        <v>171</v>
      </c>
      <c r="I2094" s="27" t="s">
        <v>142</v>
      </c>
      <c r="J2094" s="27" t="s">
        <v>143</v>
      </c>
      <c r="K2094" s="27" t="s">
        <v>353</v>
      </c>
      <c r="L2094" s="27" t="s">
        <v>354</v>
      </c>
      <c r="M2094" s="28"/>
      <c r="N2094" s="28"/>
      <c r="O2094" s="28"/>
    </row>
    <row r="2095" spans="1:15">
      <c r="A2095" t="s">
        <v>404</v>
      </c>
      <c r="B2095" s="26" t="s">
        <v>407</v>
      </c>
      <c r="C2095" s="26" t="s">
        <v>78</v>
      </c>
      <c r="D2095" s="26" t="s">
        <v>79</v>
      </c>
      <c r="E2095" s="27" t="s">
        <v>80</v>
      </c>
      <c r="F2095" s="27" t="s">
        <v>81</v>
      </c>
      <c r="G2095" s="27" t="s">
        <v>170</v>
      </c>
      <c r="H2095" s="27" t="s">
        <v>171</v>
      </c>
      <c r="I2095" s="27" t="s">
        <v>174</v>
      </c>
      <c r="J2095" s="27" t="s">
        <v>175</v>
      </c>
      <c r="K2095" s="27" t="s">
        <v>353</v>
      </c>
      <c r="L2095" s="27" t="s">
        <v>354</v>
      </c>
      <c r="M2095" s="28"/>
      <c r="N2095" s="28"/>
      <c r="O2095" s="28"/>
    </row>
    <row r="2096" spans="1:15">
      <c r="A2096" t="s">
        <v>404</v>
      </c>
      <c r="B2096" s="26" t="s">
        <v>407</v>
      </c>
      <c r="C2096" s="26" t="s">
        <v>78</v>
      </c>
      <c r="D2096" s="26" t="s">
        <v>79</v>
      </c>
      <c r="E2096" s="27" t="s">
        <v>80</v>
      </c>
      <c r="F2096" s="27" t="s">
        <v>81</v>
      </c>
      <c r="G2096" s="27" t="s">
        <v>170</v>
      </c>
      <c r="H2096" s="27" t="s">
        <v>171</v>
      </c>
      <c r="I2096" s="27" t="s">
        <v>253</v>
      </c>
      <c r="J2096" s="27" t="s">
        <v>254</v>
      </c>
      <c r="K2096" s="27" t="s">
        <v>353</v>
      </c>
      <c r="L2096" s="27" t="s">
        <v>354</v>
      </c>
      <c r="M2096" s="28"/>
      <c r="N2096" s="28"/>
      <c r="O2096" s="28"/>
    </row>
    <row r="2097" spans="1:15">
      <c r="A2097" t="s">
        <v>404</v>
      </c>
      <c r="B2097" s="26" t="s">
        <v>407</v>
      </c>
      <c r="C2097" s="26" t="s">
        <v>78</v>
      </c>
      <c r="D2097" s="26" t="s">
        <v>79</v>
      </c>
      <c r="E2097" s="27" t="s">
        <v>80</v>
      </c>
      <c r="F2097" s="27" t="s">
        <v>81</v>
      </c>
      <c r="G2097" s="27" t="s">
        <v>170</v>
      </c>
      <c r="H2097" s="27" t="s">
        <v>171</v>
      </c>
      <c r="I2097" s="27" t="s">
        <v>118</v>
      </c>
      <c r="J2097" s="27" t="s">
        <v>119</v>
      </c>
      <c r="K2097" s="27" t="s">
        <v>353</v>
      </c>
      <c r="L2097" s="27" t="s">
        <v>354</v>
      </c>
      <c r="M2097" s="28"/>
      <c r="N2097" s="28"/>
      <c r="O2097" s="28"/>
    </row>
    <row r="2098" spans="1:15">
      <c r="A2098" t="s">
        <v>404</v>
      </c>
      <c r="B2098" s="26" t="s">
        <v>407</v>
      </c>
      <c r="C2098" s="26" t="s">
        <v>78</v>
      </c>
      <c r="D2098" s="26" t="s">
        <v>79</v>
      </c>
      <c r="E2098" s="27" t="s">
        <v>80</v>
      </c>
      <c r="F2098" s="27" t="s">
        <v>81</v>
      </c>
      <c r="G2098" s="27" t="s">
        <v>170</v>
      </c>
      <c r="H2098" s="27" t="s">
        <v>171</v>
      </c>
      <c r="I2098" s="27" t="s">
        <v>186</v>
      </c>
      <c r="J2098" s="27" t="s">
        <v>42</v>
      </c>
      <c r="K2098" s="27" t="s">
        <v>353</v>
      </c>
      <c r="L2098" s="27" t="s">
        <v>354</v>
      </c>
      <c r="M2098" s="28"/>
      <c r="N2098" s="28"/>
      <c r="O2098" s="28"/>
    </row>
    <row r="2099" spans="1:15">
      <c r="A2099" t="s">
        <v>404</v>
      </c>
      <c r="B2099" s="26" t="s">
        <v>407</v>
      </c>
      <c r="C2099" s="26" t="s">
        <v>78</v>
      </c>
      <c r="D2099" s="26" t="s">
        <v>79</v>
      </c>
      <c r="E2099" s="27" t="s">
        <v>80</v>
      </c>
      <c r="F2099" s="27" t="s">
        <v>81</v>
      </c>
      <c r="G2099" s="27" t="s">
        <v>170</v>
      </c>
      <c r="H2099" s="27" t="s">
        <v>171</v>
      </c>
      <c r="I2099" s="27" t="s">
        <v>357</v>
      </c>
      <c r="J2099" s="27" t="s">
        <v>358</v>
      </c>
      <c r="K2099" s="27" t="s">
        <v>353</v>
      </c>
      <c r="L2099" s="27" t="s">
        <v>354</v>
      </c>
      <c r="M2099" s="28"/>
      <c r="N2099" s="28"/>
      <c r="O2099" s="28"/>
    </row>
    <row r="2100" spans="1:15">
      <c r="A2100" t="s">
        <v>404</v>
      </c>
      <c r="B2100" s="26" t="s">
        <v>407</v>
      </c>
      <c r="C2100" s="26" t="s">
        <v>78</v>
      </c>
      <c r="D2100" s="26" t="s">
        <v>79</v>
      </c>
      <c r="E2100" s="27" t="s">
        <v>80</v>
      </c>
      <c r="F2100" s="27" t="s">
        <v>81</v>
      </c>
      <c r="G2100" s="27" t="s">
        <v>170</v>
      </c>
      <c r="H2100" s="27" t="s">
        <v>171</v>
      </c>
      <c r="I2100" s="27" t="s">
        <v>114</v>
      </c>
      <c r="J2100" s="27" t="s">
        <v>115</v>
      </c>
      <c r="K2100" s="27" t="s">
        <v>353</v>
      </c>
      <c r="L2100" s="27" t="s">
        <v>354</v>
      </c>
      <c r="M2100" s="28"/>
      <c r="N2100" s="28"/>
      <c r="O2100" s="28"/>
    </row>
    <row r="2101" spans="1:15">
      <c r="A2101" t="s">
        <v>404</v>
      </c>
      <c r="B2101" s="26" t="s">
        <v>407</v>
      </c>
      <c r="C2101" s="26" t="s">
        <v>78</v>
      </c>
      <c r="D2101" s="26" t="s">
        <v>79</v>
      </c>
      <c r="E2101" s="27" t="s">
        <v>80</v>
      </c>
      <c r="F2101" s="27" t="s">
        <v>81</v>
      </c>
      <c r="G2101" s="27" t="s">
        <v>170</v>
      </c>
      <c r="H2101" s="27" t="s">
        <v>171</v>
      </c>
      <c r="I2101" s="27" t="s">
        <v>100</v>
      </c>
      <c r="J2101" s="27" t="s">
        <v>101</v>
      </c>
      <c r="K2101" s="27" t="s">
        <v>353</v>
      </c>
      <c r="L2101" s="27" t="s">
        <v>354</v>
      </c>
      <c r="M2101" s="28"/>
      <c r="N2101" s="28"/>
      <c r="O2101" s="28"/>
    </row>
    <row r="2102" spans="1:15">
      <c r="A2102" t="s">
        <v>404</v>
      </c>
      <c r="B2102" s="26" t="s">
        <v>407</v>
      </c>
      <c r="C2102" s="26" t="s">
        <v>78</v>
      </c>
      <c r="D2102" s="26" t="s">
        <v>79</v>
      </c>
      <c r="E2102" s="27" t="s">
        <v>80</v>
      </c>
      <c r="F2102" s="27" t="s">
        <v>81</v>
      </c>
      <c r="G2102" s="27" t="s">
        <v>170</v>
      </c>
      <c r="H2102" s="27" t="s">
        <v>171</v>
      </c>
      <c r="I2102" s="27" t="s">
        <v>282</v>
      </c>
      <c r="J2102" s="27" t="s">
        <v>283</v>
      </c>
      <c r="K2102" s="27" t="s">
        <v>353</v>
      </c>
      <c r="L2102" s="27" t="s">
        <v>354</v>
      </c>
      <c r="M2102" s="28"/>
      <c r="N2102" s="28"/>
      <c r="O2102" s="28"/>
    </row>
    <row r="2103" spans="1:15">
      <c r="A2103" t="s">
        <v>404</v>
      </c>
      <c r="B2103" s="26" t="s">
        <v>407</v>
      </c>
      <c r="C2103" s="26" t="s">
        <v>78</v>
      </c>
      <c r="D2103" s="26" t="s">
        <v>79</v>
      </c>
      <c r="E2103" s="27" t="s">
        <v>80</v>
      </c>
      <c r="F2103" s="27" t="s">
        <v>81</v>
      </c>
      <c r="G2103" s="27" t="s">
        <v>170</v>
      </c>
      <c r="H2103" s="27" t="s">
        <v>171</v>
      </c>
      <c r="I2103" s="27" t="s">
        <v>318</v>
      </c>
      <c r="J2103" s="27" t="s">
        <v>319</v>
      </c>
      <c r="K2103" s="27" t="s">
        <v>353</v>
      </c>
      <c r="L2103" s="27" t="s">
        <v>354</v>
      </c>
      <c r="M2103" s="28"/>
      <c r="N2103" s="28"/>
      <c r="O2103" s="28"/>
    </row>
    <row r="2104" spans="1:15">
      <c r="A2104" t="s">
        <v>404</v>
      </c>
      <c r="B2104" s="26" t="s">
        <v>407</v>
      </c>
      <c r="C2104" s="26" t="s">
        <v>78</v>
      </c>
      <c r="D2104" s="26" t="s">
        <v>79</v>
      </c>
      <c r="E2104" s="27" t="s">
        <v>80</v>
      </c>
      <c r="F2104" s="27" t="s">
        <v>81</v>
      </c>
      <c r="G2104" s="27" t="s">
        <v>170</v>
      </c>
      <c r="H2104" s="27" t="s">
        <v>171</v>
      </c>
      <c r="I2104" s="27" t="s">
        <v>290</v>
      </c>
      <c r="J2104" s="27" t="s">
        <v>291</v>
      </c>
      <c r="K2104" s="27" t="s">
        <v>353</v>
      </c>
      <c r="L2104" s="27" t="s">
        <v>354</v>
      </c>
      <c r="M2104" s="28"/>
      <c r="N2104" s="28"/>
      <c r="O2104" s="28"/>
    </row>
    <row r="2105" spans="1:15">
      <c r="A2105" t="s">
        <v>404</v>
      </c>
      <c r="B2105" s="26" t="s">
        <v>407</v>
      </c>
      <c r="C2105" s="26" t="s">
        <v>78</v>
      </c>
      <c r="D2105" s="26" t="s">
        <v>79</v>
      </c>
      <c r="E2105" s="27" t="s">
        <v>80</v>
      </c>
      <c r="F2105" s="27" t="s">
        <v>81</v>
      </c>
      <c r="G2105" s="27" t="s">
        <v>170</v>
      </c>
      <c r="H2105" s="27" t="s">
        <v>171</v>
      </c>
      <c r="I2105" s="27" t="s">
        <v>359</v>
      </c>
      <c r="J2105" s="27" t="s">
        <v>360</v>
      </c>
      <c r="K2105" s="27" t="s">
        <v>353</v>
      </c>
      <c r="L2105" s="27" t="s">
        <v>354</v>
      </c>
      <c r="M2105" s="28"/>
      <c r="N2105" s="28"/>
      <c r="O2105" s="28"/>
    </row>
    <row r="2106" spans="1:15">
      <c r="A2106" t="s">
        <v>404</v>
      </c>
      <c r="B2106" s="26" t="s">
        <v>407</v>
      </c>
      <c r="C2106" s="26" t="s">
        <v>78</v>
      </c>
      <c r="D2106" s="26" t="s">
        <v>79</v>
      </c>
      <c r="E2106" s="27" t="s">
        <v>80</v>
      </c>
      <c r="F2106" s="27" t="s">
        <v>81</v>
      </c>
      <c r="G2106" s="27" t="s">
        <v>170</v>
      </c>
      <c r="H2106" s="27" t="s">
        <v>171</v>
      </c>
      <c r="I2106" s="27" t="s">
        <v>237</v>
      </c>
      <c r="J2106" s="27" t="s">
        <v>238</v>
      </c>
      <c r="K2106" s="27" t="s">
        <v>353</v>
      </c>
      <c r="L2106" s="27" t="s">
        <v>354</v>
      </c>
      <c r="M2106" s="28"/>
      <c r="N2106" s="28"/>
      <c r="O2106" s="28"/>
    </row>
    <row r="2107" spans="1:15">
      <c r="A2107" t="s">
        <v>404</v>
      </c>
      <c r="B2107" s="26" t="s">
        <v>407</v>
      </c>
      <c r="C2107" s="26" t="s">
        <v>78</v>
      </c>
      <c r="D2107" s="26" t="s">
        <v>79</v>
      </c>
      <c r="E2107" s="27" t="s">
        <v>80</v>
      </c>
      <c r="F2107" s="27" t="s">
        <v>81</v>
      </c>
      <c r="G2107" s="27" t="s">
        <v>170</v>
      </c>
      <c r="H2107" s="27" t="s">
        <v>171</v>
      </c>
      <c r="I2107" s="27" t="s">
        <v>207</v>
      </c>
      <c r="J2107" s="27" t="s">
        <v>208</v>
      </c>
      <c r="K2107" s="27" t="s">
        <v>353</v>
      </c>
      <c r="L2107" s="27" t="s">
        <v>354</v>
      </c>
      <c r="M2107" s="28"/>
      <c r="N2107" s="28"/>
      <c r="O2107" s="28"/>
    </row>
    <row r="2108" spans="1:15">
      <c r="A2108" t="s">
        <v>404</v>
      </c>
      <c r="B2108" s="26" t="s">
        <v>407</v>
      </c>
      <c r="C2108" s="26" t="s">
        <v>78</v>
      </c>
      <c r="D2108" s="26" t="s">
        <v>79</v>
      </c>
      <c r="E2108" s="27" t="s">
        <v>80</v>
      </c>
      <c r="F2108" s="27" t="s">
        <v>81</v>
      </c>
      <c r="G2108" s="27" t="s">
        <v>170</v>
      </c>
      <c r="H2108" s="27" t="s">
        <v>171</v>
      </c>
      <c r="I2108" s="27" t="s">
        <v>296</v>
      </c>
      <c r="J2108" s="27" t="s">
        <v>297</v>
      </c>
      <c r="K2108" s="27" t="s">
        <v>353</v>
      </c>
      <c r="L2108" s="27" t="s">
        <v>354</v>
      </c>
      <c r="M2108" s="28"/>
      <c r="N2108" s="28"/>
      <c r="O2108" s="28"/>
    </row>
    <row r="2109" spans="1:15">
      <c r="A2109" t="s">
        <v>404</v>
      </c>
      <c r="B2109" s="26" t="s">
        <v>407</v>
      </c>
      <c r="C2109" s="26" t="s">
        <v>78</v>
      </c>
      <c r="D2109" s="26" t="s">
        <v>79</v>
      </c>
      <c r="E2109" s="27" t="s">
        <v>80</v>
      </c>
      <c r="F2109" s="27" t="s">
        <v>81</v>
      </c>
      <c r="G2109" s="27" t="s">
        <v>170</v>
      </c>
      <c r="H2109" s="27" t="s">
        <v>171</v>
      </c>
      <c r="I2109" s="27" t="s">
        <v>108</v>
      </c>
      <c r="J2109" s="27" t="s">
        <v>109</v>
      </c>
      <c r="K2109" s="27" t="s">
        <v>353</v>
      </c>
      <c r="L2109" s="27" t="s">
        <v>354</v>
      </c>
      <c r="M2109" s="28"/>
      <c r="N2109" s="28"/>
      <c r="O2109" s="28"/>
    </row>
    <row r="2110" spans="1:15">
      <c r="A2110" t="s">
        <v>404</v>
      </c>
      <c r="B2110" s="26" t="s">
        <v>407</v>
      </c>
      <c r="C2110" s="26" t="s">
        <v>78</v>
      </c>
      <c r="D2110" s="26" t="s">
        <v>79</v>
      </c>
      <c r="E2110" s="27" t="s">
        <v>80</v>
      </c>
      <c r="F2110" s="27" t="s">
        <v>81</v>
      </c>
      <c r="G2110" s="27" t="s">
        <v>170</v>
      </c>
      <c r="H2110" s="27" t="s">
        <v>171</v>
      </c>
      <c r="I2110" s="27" t="s">
        <v>168</v>
      </c>
      <c r="J2110" s="27" t="s">
        <v>169</v>
      </c>
      <c r="K2110" s="27" t="s">
        <v>353</v>
      </c>
      <c r="L2110" s="27" t="s">
        <v>354</v>
      </c>
      <c r="M2110" s="28"/>
      <c r="N2110" s="28"/>
      <c r="O2110" s="28"/>
    </row>
    <row r="2111" spans="1:15">
      <c r="A2111" t="s">
        <v>404</v>
      </c>
      <c r="B2111" s="26" t="s">
        <v>407</v>
      </c>
      <c r="C2111" s="26" t="s">
        <v>78</v>
      </c>
      <c r="D2111" s="26" t="s">
        <v>79</v>
      </c>
      <c r="E2111" s="27" t="s">
        <v>80</v>
      </c>
      <c r="F2111" s="27" t="s">
        <v>81</v>
      </c>
      <c r="G2111" s="27" t="s">
        <v>170</v>
      </c>
      <c r="H2111" s="27" t="s">
        <v>171</v>
      </c>
      <c r="I2111" s="27" t="s">
        <v>191</v>
      </c>
      <c r="J2111" s="27" t="s">
        <v>192</v>
      </c>
      <c r="K2111" s="27" t="s">
        <v>353</v>
      </c>
      <c r="L2111" s="27" t="s">
        <v>354</v>
      </c>
      <c r="M2111" s="28"/>
      <c r="N2111" s="28"/>
      <c r="O2111" s="28"/>
    </row>
    <row r="2112" spans="1:15">
      <c r="A2112" t="s">
        <v>404</v>
      </c>
      <c r="B2112" s="26" t="s">
        <v>407</v>
      </c>
      <c r="C2112" s="26" t="s">
        <v>78</v>
      </c>
      <c r="D2112" s="26" t="s">
        <v>79</v>
      </c>
      <c r="E2112" s="27" t="s">
        <v>80</v>
      </c>
      <c r="F2112" s="27" t="s">
        <v>81</v>
      </c>
      <c r="G2112" s="27" t="s">
        <v>170</v>
      </c>
      <c r="H2112" s="27" t="s">
        <v>171</v>
      </c>
      <c r="I2112" s="27" t="s">
        <v>217</v>
      </c>
      <c r="J2112" s="27" t="s">
        <v>218</v>
      </c>
      <c r="K2112" s="27" t="s">
        <v>353</v>
      </c>
      <c r="L2112" s="27" t="s">
        <v>354</v>
      </c>
      <c r="M2112" s="28"/>
      <c r="N2112" s="28"/>
      <c r="O2112" s="28"/>
    </row>
    <row r="2113" spans="1:15">
      <c r="A2113" t="s">
        <v>404</v>
      </c>
      <c r="B2113" s="26" t="s">
        <v>407</v>
      </c>
      <c r="C2113" s="26" t="s">
        <v>78</v>
      </c>
      <c r="D2113" s="26" t="s">
        <v>79</v>
      </c>
      <c r="E2113" s="27" t="s">
        <v>80</v>
      </c>
      <c r="F2113" s="27" t="s">
        <v>81</v>
      </c>
      <c r="G2113" s="27" t="s">
        <v>170</v>
      </c>
      <c r="H2113" s="27" t="s">
        <v>171</v>
      </c>
      <c r="I2113" s="27" t="s">
        <v>203</v>
      </c>
      <c r="J2113" s="27" t="s">
        <v>204</v>
      </c>
      <c r="K2113" s="27" t="s">
        <v>353</v>
      </c>
      <c r="L2113" s="27" t="s">
        <v>354</v>
      </c>
      <c r="M2113" s="28"/>
      <c r="N2113" s="28"/>
      <c r="O2113" s="28"/>
    </row>
    <row r="2114" spans="1:15">
      <c r="A2114" t="s">
        <v>404</v>
      </c>
      <c r="B2114" s="26" t="s">
        <v>407</v>
      </c>
      <c r="C2114" s="26" t="s">
        <v>78</v>
      </c>
      <c r="D2114" s="26" t="s">
        <v>79</v>
      </c>
      <c r="E2114" s="27" t="s">
        <v>80</v>
      </c>
      <c r="F2114" s="27" t="s">
        <v>81</v>
      </c>
      <c r="G2114" s="27" t="s">
        <v>170</v>
      </c>
      <c r="H2114" s="27" t="s">
        <v>171</v>
      </c>
      <c r="I2114" s="27" t="s">
        <v>211</v>
      </c>
      <c r="J2114" s="27" t="s">
        <v>212</v>
      </c>
      <c r="K2114" s="27" t="s">
        <v>353</v>
      </c>
      <c r="L2114" s="27" t="s">
        <v>354</v>
      </c>
      <c r="M2114" s="28"/>
      <c r="N2114" s="28"/>
      <c r="O2114" s="28"/>
    </row>
    <row r="2115" spans="1:15">
      <c r="A2115" t="s">
        <v>404</v>
      </c>
      <c r="B2115" s="26" t="s">
        <v>407</v>
      </c>
      <c r="C2115" s="26" t="s">
        <v>78</v>
      </c>
      <c r="D2115" s="26" t="s">
        <v>79</v>
      </c>
      <c r="E2115" s="27" t="s">
        <v>80</v>
      </c>
      <c r="F2115" s="27" t="s">
        <v>81</v>
      </c>
      <c r="G2115" s="27" t="s">
        <v>170</v>
      </c>
      <c r="H2115" s="27" t="s">
        <v>171</v>
      </c>
      <c r="I2115" s="27" t="s">
        <v>302</v>
      </c>
      <c r="J2115" s="27" t="s">
        <v>303</v>
      </c>
      <c r="K2115" s="27" t="s">
        <v>353</v>
      </c>
      <c r="L2115" s="27" t="s">
        <v>354</v>
      </c>
      <c r="M2115" s="28"/>
      <c r="N2115" s="28"/>
      <c r="O2115" s="28"/>
    </row>
    <row r="2116" spans="1:15">
      <c r="A2116" t="s">
        <v>404</v>
      </c>
      <c r="B2116" s="26" t="s">
        <v>407</v>
      </c>
      <c r="C2116" s="26" t="s">
        <v>78</v>
      </c>
      <c r="D2116" s="26" t="s">
        <v>79</v>
      </c>
      <c r="E2116" s="27" t="s">
        <v>80</v>
      </c>
      <c r="F2116" s="27" t="s">
        <v>81</v>
      </c>
      <c r="G2116" s="27" t="s">
        <v>170</v>
      </c>
      <c r="H2116" s="27" t="s">
        <v>171</v>
      </c>
      <c r="I2116" s="27" t="s">
        <v>239</v>
      </c>
      <c r="J2116" s="27" t="s">
        <v>240</v>
      </c>
      <c r="K2116" s="27" t="s">
        <v>353</v>
      </c>
      <c r="L2116" s="27" t="s">
        <v>354</v>
      </c>
      <c r="M2116" s="28"/>
      <c r="N2116" s="28"/>
      <c r="O2116" s="28"/>
    </row>
    <row r="2117" spans="1:15">
      <c r="A2117" t="s">
        <v>404</v>
      </c>
      <c r="B2117" s="26" t="s">
        <v>407</v>
      </c>
      <c r="C2117" s="26" t="s">
        <v>78</v>
      </c>
      <c r="D2117" s="26" t="s">
        <v>79</v>
      </c>
      <c r="E2117" s="27" t="s">
        <v>80</v>
      </c>
      <c r="F2117" s="27" t="s">
        <v>81</v>
      </c>
      <c r="G2117" s="27" t="s">
        <v>170</v>
      </c>
      <c r="H2117" s="27" t="s">
        <v>171</v>
      </c>
      <c r="I2117" s="27" t="s">
        <v>304</v>
      </c>
      <c r="J2117" s="27" t="s">
        <v>305</v>
      </c>
      <c r="K2117" s="27" t="s">
        <v>353</v>
      </c>
      <c r="L2117" s="27" t="s">
        <v>354</v>
      </c>
      <c r="M2117" s="28"/>
      <c r="N2117" s="28"/>
      <c r="O2117" s="28"/>
    </row>
    <row r="2118" spans="1:15">
      <c r="A2118" t="s">
        <v>404</v>
      </c>
      <c r="B2118" s="26" t="s">
        <v>407</v>
      </c>
      <c r="C2118" s="26" t="s">
        <v>78</v>
      </c>
      <c r="D2118" s="26" t="s">
        <v>79</v>
      </c>
      <c r="E2118" s="27" t="s">
        <v>80</v>
      </c>
      <c r="F2118" s="27" t="s">
        <v>81</v>
      </c>
      <c r="G2118" s="27" t="s">
        <v>170</v>
      </c>
      <c r="H2118" s="27" t="s">
        <v>171</v>
      </c>
      <c r="I2118" s="27" t="s">
        <v>193</v>
      </c>
      <c r="J2118" s="27" t="s">
        <v>194</v>
      </c>
      <c r="K2118" s="27" t="s">
        <v>353</v>
      </c>
      <c r="L2118" s="27" t="s">
        <v>354</v>
      </c>
      <c r="M2118" s="28"/>
      <c r="N2118" s="28"/>
      <c r="O2118" s="28"/>
    </row>
    <row r="2119" spans="1:15">
      <c r="A2119" t="s">
        <v>404</v>
      </c>
      <c r="B2119" s="26" t="s">
        <v>407</v>
      </c>
      <c r="C2119" s="26" t="s">
        <v>78</v>
      </c>
      <c r="D2119" s="26" t="s">
        <v>79</v>
      </c>
      <c r="E2119" s="27" t="s">
        <v>80</v>
      </c>
      <c r="F2119" s="27" t="s">
        <v>81</v>
      </c>
      <c r="G2119" s="27" t="s">
        <v>170</v>
      </c>
      <c r="H2119" s="27" t="s">
        <v>171</v>
      </c>
      <c r="I2119" s="27" t="s">
        <v>306</v>
      </c>
      <c r="J2119" s="27" t="s">
        <v>307</v>
      </c>
      <c r="K2119" s="27" t="s">
        <v>353</v>
      </c>
      <c r="L2119" s="27" t="s">
        <v>354</v>
      </c>
      <c r="M2119" s="28"/>
      <c r="N2119" s="28"/>
      <c r="O2119" s="28"/>
    </row>
    <row r="2120" spans="1:15">
      <c r="A2120" t="s">
        <v>404</v>
      </c>
      <c r="B2120" s="26" t="s">
        <v>407</v>
      </c>
      <c r="C2120" s="26" t="s">
        <v>78</v>
      </c>
      <c r="D2120" s="26" t="s">
        <v>79</v>
      </c>
      <c r="E2120" s="27" t="s">
        <v>80</v>
      </c>
      <c r="F2120" s="27" t="s">
        <v>81</v>
      </c>
      <c r="G2120" s="27" t="s">
        <v>170</v>
      </c>
      <c r="H2120" s="27" t="s">
        <v>171</v>
      </c>
      <c r="I2120" s="27" t="s">
        <v>308</v>
      </c>
      <c r="J2120" s="27" t="s">
        <v>309</v>
      </c>
      <c r="K2120" s="27" t="s">
        <v>353</v>
      </c>
      <c r="L2120" s="27" t="s">
        <v>354</v>
      </c>
      <c r="M2120" s="28"/>
      <c r="N2120" s="28"/>
      <c r="O2120" s="28"/>
    </row>
    <row r="2121" spans="1:15">
      <c r="A2121" t="s">
        <v>404</v>
      </c>
      <c r="B2121" s="26" t="s">
        <v>407</v>
      </c>
      <c r="C2121" s="26" t="s">
        <v>78</v>
      </c>
      <c r="D2121" s="26" t="s">
        <v>79</v>
      </c>
      <c r="E2121" s="27" t="s">
        <v>80</v>
      </c>
      <c r="F2121" s="27" t="s">
        <v>81</v>
      </c>
      <c r="G2121" s="27" t="s">
        <v>170</v>
      </c>
      <c r="H2121" s="27" t="s">
        <v>171</v>
      </c>
      <c r="I2121" s="27" t="s">
        <v>195</v>
      </c>
      <c r="J2121" s="27" t="s">
        <v>196</v>
      </c>
      <c r="K2121" s="27" t="s">
        <v>353</v>
      </c>
      <c r="L2121" s="27" t="s">
        <v>354</v>
      </c>
      <c r="M2121" s="28"/>
      <c r="N2121" s="28"/>
      <c r="O2121" s="28"/>
    </row>
    <row r="2122" spans="1:15">
      <c r="A2122" t="s">
        <v>404</v>
      </c>
      <c r="B2122" s="26" t="s">
        <v>407</v>
      </c>
      <c r="C2122" s="26" t="s">
        <v>78</v>
      </c>
      <c r="D2122" s="26" t="s">
        <v>79</v>
      </c>
      <c r="E2122" s="27" t="s">
        <v>80</v>
      </c>
      <c r="F2122" s="27" t="s">
        <v>81</v>
      </c>
      <c r="G2122" s="27" t="s">
        <v>170</v>
      </c>
      <c r="H2122" s="27" t="s">
        <v>171</v>
      </c>
      <c r="I2122" s="27" t="s">
        <v>310</v>
      </c>
      <c r="J2122" s="27" t="s">
        <v>311</v>
      </c>
      <c r="K2122" s="27" t="s">
        <v>353</v>
      </c>
      <c r="L2122" s="27" t="s">
        <v>354</v>
      </c>
      <c r="M2122" s="28"/>
      <c r="N2122" s="28"/>
      <c r="O2122" s="28"/>
    </row>
    <row r="2123" spans="1:15">
      <c r="A2123" t="s">
        <v>404</v>
      </c>
      <c r="B2123" s="26" t="s">
        <v>407</v>
      </c>
      <c r="C2123" s="26" t="s">
        <v>78</v>
      </c>
      <c r="D2123" s="26" t="s">
        <v>79</v>
      </c>
      <c r="E2123" s="27" t="s">
        <v>80</v>
      </c>
      <c r="F2123" s="27" t="s">
        <v>81</v>
      </c>
      <c r="G2123" s="27" t="s">
        <v>170</v>
      </c>
      <c r="H2123" s="27" t="s">
        <v>171</v>
      </c>
      <c r="I2123" s="27" t="s">
        <v>219</v>
      </c>
      <c r="J2123" s="27" t="s">
        <v>220</v>
      </c>
      <c r="K2123" s="27" t="s">
        <v>353</v>
      </c>
      <c r="L2123" s="27" t="s">
        <v>354</v>
      </c>
      <c r="M2123" s="28"/>
      <c r="N2123" s="28"/>
      <c r="O2123" s="28"/>
    </row>
    <row r="2124" spans="1:15">
      <c r="A2124" t="s">
        <v>404</v>
      </c>
      <c r="B2124" s="26" t="s">
        <v>407</v>
      </c>
      <c r="C2124" s="26" t="s">
        <v>78</v>
      </c>
      <c r="D2124" s="26" t="s">
        <v>79</v>
      </c>
      <c r="E2124" s="27" t="s">
        <v>80</v>
      </c>
      <c r="F2124" s="27" t="s">
        <v>81</v>
      </c>
      <c r="G2124" s="27" t="s">
        <v>170</v>
      </c>
      <c r="H2124" s="27" t="s">
        <v>171</v>
      </c>
      <c r="I2124" s="27" t="s">
        <v>223</v>
      </c>
      <c r="J2124" s="27" t="s">
        <v>224</v>
      </c>
      <c r="K2124" s="27" t="s">
        <v>353</v>
      </c>
      <c r="L2124" s="27" t="s">
        <v>354</v>
      </c>
      <c r="M2124" s="28"/>
      <c r="N2124" s="28"/>
      <c r="O2124" s="28"/>
    </row>
    <row r="2125" spans="1:15">
      <c r="A2125" t="s">
        <v>404</v>
      </c>
      <c r="B2125" s="26" t="s">
        <v>407</v>
      </c>
      <c r="C2125" s="26" t="s">
        <v>78</v>
      </c>
      <c r="D2125" s="26" t="s">
        <v>79</v>
      </c>
      <c r="E2125" s="27" t="s">
        <v>80</v>
      </c>
      <c r="F2125" s="27" t="s">
        <v>81</v>
      </c>
      <c r="G2125" s="27" t="s">
        <v>170</v>
      </c>
      <c r="H2125" s="27" t="s">
        <v>171</v>
      </c>
      <c r="I2125" s="27" t="s">
        <v>221</v>
      </c>
      <c r="J2125" s="27" t="s">
        <v>222</v>
      </c>
      <c r="K2125" s="27" t="s">
        <v>353</v>
      </c>
      <c r="L2125" s="27" t="s">
        <v>354</v>
      </c>
      <c r="M2125" s="28"/>
      <c r="N2125" s="28"/>
      <c r="O2125" s="28"/>
    </row>
    <row r="2126" spans="1:15">
      <c r="A2126" t="s">
        <v>404</v>
      </c>
      <c r="B2126" s="26" t="s">
        <v>407</v>
      </c>
      <c r="C2126" s="26" t="s">
        <v>78</v>
      </c>
      <c r="D2126" s="26" t="s">
        <v>79</v>
      </c>
      <c r="E2126" s="27" t="s">
        <v>80</v>
      </c>
      <c r="F2126" s="27" t="s">
        <v>81</v>
      </c>
      <c r="G2126" s="27" t="s">
        <v>170</v>
      </c>
      <c r="H2126" s="27" t="s">
        <v>171</v>
      </c>
      <c r="I2126" s="27" t="s">
        <v>361</v>
      </c>
      <c r="J2126" s="27" t="s">
        <v>362</v>
      </c>
      <c r="K2126" s="27" t="s">
        <v>353</v>
      </c>
      <c r="L2126" s="27" t="s">
        <v>354</v>
      </c>
      <c r="M2126" s="28"/>
      <c r="N2126" s="28"/>
      <c r="O2126" s="28"/>
    </row>
    <row r="2127" spans="1:15">
      <c r="A2127" t="s">
        <v>404</v>
      </c>
      <c r="B2127" s="26" t="s">
        <v>407</v>
      </c>
      <c r="C2127" s="26" t="s">
        <v>78</v>
      </c>
      <c r="D2127" s="26" t="s">
        <v>79</v>
      </c>
      <c r="E2127" s="27" t="s">
        <v>80</v>
      </c>
      <c r="F2127" s="27" t="s">
        <v>81</v>
      </c>
      <c r="G2127" s="27" t="s">
        <v>150</v>
      </c>
      <c r="H2127" s="27" t="s">
        <v>151</v>
      </c>
      <c r="I2127" s="27" t="s">
        <v>154</v>
      </c>
      <c r="J2127" s="27" t="s">
        <v>155</v>
      </c>
      <c r="K2127" s="27" t="s">
        <v>353</v>
      </c>
      <c r="L2127" s="27" t="s">
        <v>354</v>
      </c>
      <c r="M2127" s="28"/>
      <c r="N2127" s="28"/>
      <c r="O2127" s="28"/>
    </row>
    <row r="2128" spans="1:15">
      <c r="A2128" t="s">
        <v>404</v>
      </c>
      <c r="B2128" s="26" t="s">
        <v>407</v>
      </c>
      <c r="C2128" s="26" t="s">
        <v>78</v>
      </c>
      <c r="D2128" s="26" t="s">
        <v>79</v>
      </c>
      <c r="E2128" s="27" t="s">
        <v>80</v>
      </c>
      <c r="F2128" s="27" t="s">
        <v>81</v>
      </c>
      <c r="G2128" s="27" t="s">
        <v>150</v>
      </c>
      <c r="H2128" s="27" t="s">
        <v>151</v>
      </c>
      <c r="I2128" s="27" t="s">
        <v>138</v>
      </c>
      <c r="J2128" s="27" t="s">
        <v>139</v>
      </c>
      <c r="K2128" s="27" t="s">
        <v>353</v>
      </c>
      <c r="L2128" s="27" t="s">
        <v>354</v>
      </c>
      <c r="M2128" s="28"/>
      <c r="N2128" s="28"/>
      <c r="O2128" s="28"/>
    </row>
    <row r="2129" spans="1:15">
      <c r="A2129" t="s">
        <v>404</v>
      </c>
      <c r="B2129" s="26" t="s">
        <v>407</v>
      </c>
      <c r="C2129" s="26" t="s">
        <v>78</v>
      </c>
      <c r="D2129" s="26" t="s">
        <v>79</v>
      </c>
      <c r="E2129" s="27" t="s">
        <v>80</v>
      </c>
      <c r="F2129" s="27" t="s">
        <v>81</v>
      </c>
      <c r="G2129" s="27" t="s">
        <v>197</v>
      </c>
      <c r="H2129" s="27" t="s">
        <v>198</v>
      </c>
      <c r="I2129" s="27" t="s">
        <v>84</v>
      </c>
      <c r="J2129" s="27" t="s">
        <v>85</v>
      </c>
      <c r="K2129" s="27" t="s">
        <v>353</v>
      </c>
      <c r="L2129" s="27" t="s">
        <v>354</v>
      </c>
      <c r="M2129" s="28"/>
      <c r="N2129" s="28"/>
      <c r="O2129" s="28"/>
    </row>
    <row r="2130" spans="1:15">
      <c r="A2130" t="s">
        <v>404</v>
      </c>
      <c r="B2130" s="26" t="s">
        <v>407</v>
      </c>
      <c r="C2130" s="26" t="s">
        <v>78</v>
      </c>
      <c r="D2130" s="26" t="s">
        <v>79</v>
      </c>
      <c r="E2130" s="27" t="s">
        <v>80</v>
      </c>
      <c r="F2130" s="27" t="s">
        <v>81</v>
      </c>
      <c r="G2130" s="29">
        <v>52</v>
      </c>
      <c r="H2130" s="27" t="s">
        <v>198</v>
      </c>
      <c r="I2130" s="27">
        <v>3121</v>
      </c>
      <c r="J2130" s="27" t="s">
        <v>89</v>
      </c>
      <c r="K2130" s="27" t="s">
        <v>353</v>
      </c>
      <c r="L2130" s="27" t="s">
        <v>354</v>
      </c>
      <c r="M2130" s="28"/>
      <c r="N2130" s="28"/>
      <c r="O2130" s="28"/>
    </row>
    <row r="2131" spans="1:15">
      <c r="A2131" t="s">
        <v>404</v>
      </c>
      <c r="B2131" s="26" t="s">
        <v>407</v>
      </c>
      <c r="C2131" s="26" t="s">
        <v>78</v>
      </c>
      <c r="D2131" s="26" t="s">
        <v>79</v>
      </c>
      <c r="E2131" s="27" t="s">
        <v>80</v>
      </c>
      <c r="F2131" s="27" t="s">
        <v>81</v>
      </c>
      <c r="G2131" s="27" t="s">
        <v>197</v>
      </c>
      <c r="H2131" s="27" t="s">
        <v>198</v>
      </c>
      <c r="I2131" s="27" t="s">
        <v>90</v>
      </c>
      <c r="J2131" s="27" t="s">
        <v>91</v>
      </c>
      <c r="K2131" s="27" t="s">
        <v>353</v>
      </c>
      <c r="L2131" s="27" t="s">
        <v>354</v>
      </c>
      <c r="M2131" s="28"/>
      <c r="N2131" s="28"/>
      <c r="O2131" s="28"/>
    </row>
    <row r="2132" spans="1:15">
      <c r="A2132" t="s">
        <v>404</v>
      </c>
      <c r="B2132" s="26" t="s">
        <v>407</v>
      </c>
      <c r="C2132" s="26" t="s">
        <v>78</v>
      </c>
      <c r="D2132" s="26" t="s">
        <v>79</v>
      </c>
      <c r="E2132" s="27" t="s">
        <v>80</v>
      </c>
      <c r="F2132" s="27" t="s">
        <v>81</v>
      </c>
      <c r="G2132" s="27" t="s">
        <v>197</v>
      </c>
      <c r="H2132" s="27" t="s">
        <v>198</v>
      </c>
      <c r="I2132" s="27" t="s">
        <v>92</v>
      </c>
      <c r="J2132" s="27" t="s">
        <v>93</v>
      </c>
      <c r="K2132" s="27" t="s">
        <v>353</v>
      </c>
      <c r="L2132" s="27" t="s">
        <v>354</v>
      </c>
      <c r="M2132" s="28"/>
      <c r="N2132" s="28"/>
      <c r="O2132" s="28"/>
    </row>
    <row r="2133" spans="1:15">
      <c r="A2133" t="s">
        <v>404</v>
      </c>
      <c r="B2133" s="26" t="s">
        <v>407</v>
      </c>
      <c r="C2133" s="26" t="s">
        <v>78</v>
      </c>
      <c r="D2133" s="26" t="s">
        <v>79</v>
      </c>
      <c r="E2133" s="27" t="s">
        <v>80</v>
      </c>
      <c r="F2133" s="27" t="s">
        <v>81</v>
      </c>
      <c r="G2133" s="29">
        <v>52</v>
      </c>
      <c r="H2133" s="27" t="s">
        <v>198</v>
      </c>
      <c r="I2133" s="29">
        <v>3211</v>
      </c>
      <c r="J2133" s="27" t="s">
        <v>135</v>
      </c>
      <c r="K2133" s="29" t="s">
        <v>353</v>
      </c>
      <c r="L2133" s="27" t="s">
        <v>354</v>
      </c>
      <c r="M2133" s="28"/>
      <c r="N2133" s="28"/>
      <c r="O2133" s="28"/>
    </row>
    <row r="2134" spans="1:15">
      <c r="A2134" t="s">
        <v>404</v>
      </c>
      <c r="B2134" s="26" t="s">
        <v>407</v>
      </c>
      <c r="C2134" s="26" t="s">
        <v>78</v>
      </c>
      <c r="D2134" s="26" t="s">
        <v>79</v>
      </c>
      <c r="E2134" s="27" t="s">
        <v>80</v>
      </c>
      <c r="F2134" s="27" t="s">
        <v>81</v>
      </c>
      <c r="G2134" s="27" t="s">
        <v>197</v>
      </c>
      <c r="H2134" s="27" t="s">
        <v>198</v>
      </c>
      <c r="I2134" s="27" t="s">
        <v>94</v>
      </c>
      <c r="J2134" s="27" t="s">
        <v>95</v>
      </c>
      <c r="K2134" s="27" t="s">
        <v>353</v>
      </c>
      <c r="L2134" s="27" t="s">
        <v>354</v>
      </c>
      <c r="M2134" s="28"/>
      <c r="N2134" s="28"/>
      <c r="O2134" s="28"/>
    </row>
    <row r="2135" spans="1:15">
      <c r="A2135" t="s">
        <v>404</v>
      </c>
      <c r="B2135" s="26" t="s">
        <v>407</v>
      </c>
      <c r="C2135" s="26" t="s">
        <v>78</v>
      </c>
      <c r="D2135" s="26" t="s">
        <v>79</v>
      </c>
      <c r="E2135" s="27" t="s">
        <v>80</v>
      </c>
      <c r="F2135" s="27" t="s">
        <v>81</v>
      </c>
      <c r="G2135" s="27" t="s">
        <v>197</v>
      </c>
      <c r="H2135" s="27" t="s">
        <v>198</v>
      </c>
      <c r="I2135" s="27" t="s">
        <v>172</v>
      </c>
      <c r="J2135" s="27" t="s">
        <v>173</v>
      </c>
      <c r="K2135" s="27" t="s">
        <v>353</v>
      </c>
      <c r="L2135" s="27" t="s">
        <v>354</v>
      </c>
      <c r="M2135" s="28"/>
      <c r="N2135" s="28"/>
      <c r="O2135" s="28"/>
    </row>
    <row r="2136" spans="1:15">
      <c r="A2136" t="s">
        <v>404</v>
      </c>
      <c r="B2136" s="26" t="s">
        <v>407</v>
      </c>
      <c r="C2136" s="26" t="s">
        <v>78</v>
      </c>
      <c r="D2136" s="26" t="s">
        <v>79</v>
      </c>
      <c r="E2136" s="27" t="s">
        <v>80</v>
      </c>
      <c r="F2136" s="27" t="s">
        <v>81</v>
      </c>
      <c r="G2136" s="27" t="s">
        <v>197</v>
      </c>
      <c r="H2136" s="27" t="s">
        <v>198</v>
      </c>
      <c r="I2136" s="27" t="s">
        <v>233</v>
      </c>
      <c r="J2136" s="27" t="s">
        <v>234</v>
      </c>
      <c r="K2136" s="27" t="s">
        <v>353</v>
      </c>
      <c r="L2136" s="27" t="s">
        <v>354</v>
      </c>
      <c r="M2136" s="28"/>
      <c r="N2136" s="28"/>
      <c r="O2136" s="28"/>
    </row>
    <row r="2137" spans="1:15">
      <c r="A2137" t="s">
        <v>404</v>
      </c>
      <c r="B2137" s="26" t="s">
        <v>407</v>
      </c>
      <c r="C2137" s="26" t="s">
        <v>78</v>
      </c>
      <c r="D2137" s="26" t="s">
        <v>79</v>
      </c>
      <c r="E2137" s="27" t="s">
        <v>80</v>
      </c>
      <c r="F2137" s="27" t="s">
        <v>81</v>
      </c>
      <c r="G2137" s="27" t="s">
        <v>197</v>
      </c>
      <c r="H2137" s="27" t="s">
        <v>198</v>
      </c>
      <c r="I2137" s="27" t="s">
        <v>136</v>
      </c>
      <c r="J2137" s="27" t="s">
        <v>137</v>
      </c>
      <c r="K2137" s="27" t="s">
        <v>353</v>
      </c>
      <c r="L2137" s="27" t="s">
        <v>354</v>
      </c>
      <c r="M2137" s="28"/>
      <c r="N2137" s="28"/>
      <c r="O2137" s="28"/>
    </row>
    <row r="2138" spans="1:15">
      <c r="A2138" t="s">
        <v>404</v>
      </c>
      <c r="B2138" s="26" t="s">
        <v>407</v>
      </c>
      <c r="C2138" s="26" t="s">
        <v>78</v>
      </c>
      <c r="D2138" s="26" t="s">
        <v>79</v>
      </c>
      <c r="E2138" s="27" t="s">
        <v>80</v>
      </c>
      <c r="F2138" s="27" t="s">
        <v>81</v>
      </c>
      <c r="G2138" s="27" t="s">
        <v>197</v>
      </c>
      <c r="H2138" s="27" t="s">
        <v>198</v>
      </c>
      <c r="I2138" s="27" t="s">
        <v>154</v>
      </c>
      <c r="J2138" s="27" t="s">
        <v>155</v>
      </c>
      <c r="K2138" s="27" t="s">
        <v>353</v>
      </c>
      <c r="L2138" s="27" t="s">
        <v>354</v>
      </c>
      <c r="M2138" s="28"/>
      <c r="N2138" s="28"/>
      <c r="O2138" s="28"/>
    </row>
    <row r="2139" spans="1:15">
      <c r="A2139" t="s">
        <v>404</v>
      </c>
      <c r="B2139" s="26" t="s">
        <v>407</v>
      </c>
      <c r="C2139" s="26" t="s">
        <v>78</v>
      </c>
      <c r="D2139" s="26" t="s">
        <v>79</v>
      </c>
      <c r="E2139" s="27" t="s">
        <v>80</v>
      </c>
      <c r="F2139" s="27" t="s">
        <v>81</v>
      </c>
      <c r="G2139" s="27" t="s">
        <v>197</v>
      </c>
      <c r="H2139" s="27" t="s">
        <v>198</v>
      </c>
      <c r="I2139" s="27" t="s">
        <v>164</v>
      </c>
      <c r="J2139" s="27" t="s">
        <v>165</v>
      </c>
      <c r="K2139" s="27" t="s">
        <v>353</v>
      </c>
      <c r="L2139" s="27" t="s">
        <v>354</v>
      </c>
      <c r="M2139" s="28"/>
      <c r="N2139" s="28"/>
      <c r="O2139" s="28"/>
    </row>
    <row r="2140" spans="1:15">
      <c r="A2140" t="s">
        <v>404</v>
      </c>
      <c r="B2140" s="26" t="s">
        <v>407</v>
      </c>
      <c r="C2140" s="26" t="s">
        <v>78</v>
      </c>
      <c r="D2140" s="26" t="s">
        <v>79</v>
      </c>
      <c r="E2140" s="27" t="s">
        <v>80</v>
      </c>
      <c r="F2140" s="27" t="s">
        <v>81</v>
      </c>
      <c r="G2140" s="27" t="s">
        <v>197</v>
      </c>
      <c r="H2140" s="27" t="s">
        <v>198</v>
      </c>
      <c r="I2140" s="27" t="s">
        <v>182</v>
      </c>
      <c r="J2140" s="27" t="s">
        <v>183</v>
      </c>
      <c r="K2140" s="27" t="s">
        <v>353</v>
      </c>
      <c r="L2140" s="27" t="s">
        <v>354</v>
      </c>
      <c r="M2140" s="28"/>
      <c r="N2140" s="28"/>
      <c r="O2140" s="28"/>
    </row>
    <row r="2141" spans="1:15">
      <c r="A2141" t="s">
        <v>404</v>
      </c>
      <c r="B2141" s="26" t="s">
        <v>407</v>
      </c>
      <c r="C2141" s="26" t="s">
        <v>78</v>
      </c>
      <c r="D2141" s="26" t="s">
        <v>79</v>
      </c>
      <c r="E2141" s="27" t="s">
        <v>80</v>
      </c>
      <c r="F2141" s="27" t="s">
        <v>81</v>
      </c>
      <c r="G2141" s="27" t="s">
        <v>197</v>
      </c>
      <c r="H2141" s="27" t="s">
        <v>198</v>
      </c>
      <c r="I2141" s="27" t="s">
        <v>156</v>
      </c>
      <c r="J2141" s="27" t="s">
        <v>157</v>
      </c>
      <c r="K2141" s="27" t="s">
        <v>353</v>
      </c>
      <c r="L2141" s="27" t="s">
        <v>354</v>
      </c>
      <c r="M2141" s="28"/>
      <c r="N2141" s="28"/>
      <c r="O2141" s="28"/>
    </row>
    <row r="2142" spans="1:15">
      <c r="A2142" t="s">
        <v>404</v>
      </c>
      <c r="B2142" s="26" t="s">
        <v>407</v>
      </c>
      <c r="C2142" s="26" t="s">
        <v>78</v>
      </c>
      <c r="D2142" s="26" t="s">
        <v>79</v>
      </c>
      <c r="E2142" s="27" t="s">
        <v>80</v>
      </c>
      <c r="F2142" s="27" t="s">
        <v>81</v>
      </c>
      <c r="G2142" s="27" t="s">
        <v>197</v>
      </c>
      <c r="H2142" s="27" t="s">
        <v>198</v>
      </c>
      <c r="I2142" s="27" t="s">
        <v>132</v>
      </c>
      <c r="J2142" s="27" t="s">
        <v>133</v>
      </c>
      <c r="K2142" s="27" t="s">
        <v>353</v>
      </c>
      <c r="L2142" s="27" t="s">
        <v>354</v>
      </c>
      <c r="M2142" s="28"/>
      <c r="N2142" s="28"/>
      <c r="O2142" s="28"/>
    </row>
    <row r="2143" spans="1:15">
      <c r="A2143" t="s">
        <v>404</v>
      </c>
      <c r="B2143" s="26" t="s">
        <v>407</v>
      </c>
      <c r="C2143" s="26" t="s">
        <v>78</v>
      </c>
      <c r="D2143" s="26" t="s">
        <v>79</v>
      </c>
      <c r="E2143" s="27" t="s">
        <v>80</v>
      </c>
      <c r="F2143" s="27" t="s">
        <v>81</v>
      </c>
      <c r="G2143" s="27" t="s">
        <v>197</v>
      </c>
      <c r="H2143" s="27" t="s">
        <v>198</v>
      </c>
      <c r="I2143" s="27" t="s">
        <v>158</v>
      </c>
      <c r="J2143" s="27" t="s">
        <v>159</v>
      </c>
      <c r="K2143" s="27" t="s">
        <v>353</v>
      </c>
      <c r="L2143" s="27" t="s">
        <v>354</v>
      </c>
      <c r="M2143" s="28"/>
      <c r="N2143" s="28"/>
      <c r="O2143" s="28"/>
    </row>
    <row r="2144" spans="1:15">
      <c r="A2144" t="s">
        <v>404</v>
      </c>
      <c r="B2144" s="26" t="s">
        <v>407</v>
      </c>
      <c r="C2144" s="26" t="s">
        <v>78</v>
      </c>
      <c r="D2144" s="26" t="s">
        <v>79</v>
      </c>
      <c r="E2144" s="27" t="s">
        <v>80</v>
      </c>
      <c r="F2144" s="27" t="s">
        <v>81</v>
      </c>
      <c r="G2144" s="27" t="s">
        <v>197</v>
      </c>
      <c r="H2144" s="27" t="s">
        <v>198</v>
      </c>
      <c r="I2144" s="27" t="s">
        <v>199</v>
      </c>
      <c r="J2144" s="27" t="s">
        <v>200</v>
      </c>
      <c r="K2144" s="27" t="s">
        <v>353</v>
      </c>
      <c r="L2144" s="27" t="s">
        <v>354</v>
      </c>
      <c r="M2144" s="28"/>
      <c r="N2144" s="28"/>
      <c r="O2144" s="28"/>
    </row>
    <row r="2145" spans="1:15">
      <c r="A2145" t="s">
        <v>404</v>
      </c>
      <c r="B2145" s="26" t="s">
        <v>407</v>
      </c>
      <c r="C2145" s="26" t="s">
        <v>78</v>
      </c>
      <c r="D2145" s="26" t="s">
        <v>79</v>
      </c>
      <c r="E2145" s="27" t="s">
        <v>80</v>
      </c>
      <c r="F2145" s="27" t="s">
        <v>81</v>
      </c>
      <c r="G2145" s="27" t="s">
        <v>197</v>
      </c>
      <c r="H2145" s="27" t="s">
        <v>198</v>
      </c>
      <c r="I2145" s="27" t="s">
        <v>116</v>
      </c>
      <c r="J2145" s="27" t="s">
        <v>117</v>
      </c>
      <c r="K2145" s="27" t="s">
        <v>353</v>
      </c>
      <c r="L2145" s="27" t="s">
        <v>354</v>
      </c>
      <c r="M2145" s="28"/>
      <c r="N2145" s="28"/>
      <c r="O2145" s="28"/>
    </row>
    <row r="2146" spans="1:15">
      <c r="A2146" t="s">
        <v>404</v>
      </c>
      <c r="B2146" s="26" t="s">
        <v>407</v>
      </c>
      <c r="C2146" s="26" t="s">
        <v>78</v>
      </c>
      <c r="D2146" s="26" t="s">
        <v>79</v>
      </c>
      <c r="E2146" s="27" t="s">
        <v>80</v>
      </c>
      <c r="F2146" s="27" t="s">
        <v>81</v>
      </c>
      <c r="G2146" s="27" t="s">
        <v>197</v>
      </c>
      <c r="H2146" s="27" t="s">
        <v>198</v>
      </c>
      <c r="I2146" s="27" t="s">
        <v>184</v>
      </c>
      <c r="J2146" s="27" t="s">
        <v>185</v>
      </c>
      <c r="K2146" s="27" t="s">
        <v>353</v>
      </c>
      <c r="L2146" s="27" t="s">
        <v>354</v>
      </c>
      <c r="M2146" s="28"/>
      <c r="N2146" s="28"/>
      <c r="O2146" s="28"/>
    </row>
    <row r="2147" spans="1:15">
      <c r="A2147" t="s">
        <v>404</v>
      </c>
      <c r="B2147" s="26" t="s">
        <v>407</v>
      </c>
      <c r="C2147" s="26" t="s">
        <v>78</v>
      </c>
      <c r="D2147" s="26" t="s">
        <v>79</v>
      </c>
      <c r="E2147" s="27" t="s">
        <v>80</v>
      </c>
      <c r="F2147" s="27" t="s">
        <v>81</v>
      </c>
      <c r="G2147" s="27" t="s">
        <v>197</v>
      </c>
      <c r="H2147" s="27" t="s">
        <v>198</v>
      </c>
      <c r="I2147" s="27" t="s">
        <v>144</v>
      </c>
      <c r="J2147" s="27" t="s">
        <v>145</v>
      </c>
      <c r="K2147" s="27" t="s">
        <v>353</v>
      </c>
      <c r="L2147" s="27" t="s">
        <v>354</v>
      </c>
      <c r="M2147" s="28"/>
      <c r="N2147" s="28"/>
      <c r="O2147" s="28"/>
    </row>
    <row r="2148" spans="1:15">
      <c r="A2148" t="s">
        <v>404</v>
      </c>
      <c r="B2148" s="26" t="s">
        <v>407</v>
      </c>
      <c r="C2148" s="26" t="s">
        <v>78</v>
      </c>
      <c r="D2148" s="26" t="s">
        <v>79</v>
      </c>
      <c r="E2148" s="27" t="s">
        <v>80</v>
      </c>
      <c r="F2148" s="27" t="s">
        <v>81</v>
      </c>
      <c r="G2148" s="27" t="s">
        <v>197</v>
      </c>
      <c r="H2148" s="27" t="s">
        <v>198</v>
      </c>
      <c r="I2148" s="27" t="s">
        <v>138</v>
      </c>
      <c r="J2148" s="27" t="s">
        <v>139</v>
      </c>
      <c r="K2148" s="27" t="s">
        <v>353</v>
      </c>
      <c r="L2148" s="27" t="s">
        <v>354</v>
      </c>
      <c r="M2148" s="28"/>
      <c r="N2148" s="28"/>
      <c r="O2148" s="28"/>
    </row>
    <row r="2149" spans="1:15">
      <c r="A2149" t="s">
        <v>404</v>
      </c>
      <c r="B2149" s="26" t="s">
        <v>407</v>
      </c>
      <c r="C2149" s="26" t="s">
        <v>78</v>
      </c>
      <c r="D2149" s="26" t="s">
        <v>79</v>
      </c>
      <c r="E2149" s="27" t="s">
        <v>80</v>
      </c>
      <c r="F2149" s="27" t="s">
        <v>81</v>
      </c>
      <c r="G2149" s="27" t="s">
        <v>197</v>
      </c>
      <c r="H2149" s="27" t="s">
        <v>198</v>
      </c>
      <c r="I2149" s="27" t="s">
        <v>128</v>
      </c>
      <c r="J2149" s="27" t="s">
        <v>129</v>
      </c>
      <c r="K2149" s="27" t="s">
        <v>353</v>
      </c>
      <c r="L2149" s="27" t="s">
        <v>354</v>
      </c>
      <c r="M2149" s="28"/>
      <c r="N2149" s="28"/>
      <c r="O2149" s="28"/>
    </row>
    <row r="2150" spans="1:15">
      <c r="A2150" t="s">
        <v>404</v>
      </c>
      <c r="B2150" s="26" t="s">
        <v>407</v>
      </c>
      <c r="C2150" s="26" t="s">
        <v>78</v>
      </c>
      <c r="D2150" s="26" t="s">
        <v>79</v>
      </c>
      <c r="E2150" s="27" t="s">
        <v>80</v>
      </c>
      <c r="F2150" s="27" t="s">
        <v>81</v>
      </c>
      <c r="G2150" s="27" t="s">
        <v>197</v>
      </c>
      <c r="H2150" s="27" t="s">
        <v>198</v>
      </c>
      <c r="I2150" s="27" t="s">
        <v>146</v>
      </c>
      <c r="J2150" s="27" t="s">
        <v>147</v>
      </c>
      <c r="K2150" s="27" t="s">
        <v>353</v>
      </c>
      <c r="L2150" s="27" t="s">
        <v>354</v>
      </c>
      <c r="M2150" s="28"/>
      <c r="N2150" s="28"/>
      <c r="O2150" s="28"/>
    </row>
    <row r="2151" spans="1:15">
      <c r="A2151" t="s">
        <v>404</v>
      </c>
      <c r="B2151" s="26" t="s">
        <v>407</v>
      </c>
      <c r="C2151" s="26" t="s">
        <v>78</v>
      </c>
      <c r="D2151" s="26" t="s">
        <v>79</v>
      </c>
      <c r="E2151" s="27" t="s">
        <v>80</v>
      </c>
      <c r="F2151" s="27" t="s">
        <v>81</v>
      </c>
      <c r="G2151" s="27" t="s">
        <v>197</v>
      </c>
      <c r="H2151" s="27" t="s">
        <v>198</v>
      </c>
      <c r="I2151" s="27" t="s">
        <v>104</v>
      </c>
      <c r="J2151" s="27" t="s">
        <v>105</v>
      </c>
      <c r="K2151" s="27" t="s">
        <v>353</v>
      </c>
      <c r="L2151" s="27" t="s">
        <v>354</v>
      </c>
      <c r="M2151" s="28"/>
      <c r="N2151" s="28"/>
      <c r="O2151" s="28"/>
    </row>
    <row r="2152" spans="1:15">
      <c r="A2152" t="s">
        <v>404</v>
      </c>
      <c r="B2152" s="26" t="s">
        <v>407</v>
      </c>
      <c r="C2152" s="26" t="s">
        <v>78</v>
      </c>
      <c r="D2152" s="26" t="s">
        <v>79</v>
      </c>
      <c r="E2152" s="27" t="s">
        <v>80</v>
      </c>
      <c r="F2152" s="27" t="s">
        <v>81</v>
      </c>
      <c r="G2152" s="27" t="s">
        <v>197</v>
      </c>
      <c r="H2152" s="27" t="s">
        <v>198</v>
      </c>
      <c r="I2152" s="27" t="s">
        <v>142</v>
      </c>
      <c r="J2152" s="27" t="s">
        <v>143</v>
      </c>
      <c r="K2152" s="27" t="s">
        <v>353</v>
      </c>
      <c r="L2152" s="27" t="s">
        <v>354</v>
      </c>
      <c r="M2152" s="28"/>
      <c r="N2152" s="28"/>
      <c r="O2152" s="28"/>
    </row>
    <row r="2153" spans="1:15">
      <c r="A2153" t="s">
        <v>404</v>
      </c>
      <c r="B2153" s="26" t="s">
        <v>407</v>
      </c>
      <c r="C2153" s="26" t="s">
        <v>78</v>
      </c>
      <c r="D2153" s="26" t="s">
        <v>79</v>
      </c>
      <c r="E2153" s="27" t="s">
        <v>80</v>
      </c>
      <c r="F2153" s="27" t="s">
        <v>81</v>
      </c>
      <c r="G2153" s="27" t="s">
        <v>197</v>
      </c>
      <c r="H2153" s="27" t="s">
        <v>198</v>
      </c>
      <c r="I2153" s="27" t="s">
        <v>186</v>
      </c>
      <c r="J2153" s="27" t="s">
        <v>42</v>
      </c>
      <c r="K2153" s="27" t="s">
        <v>353</v>
      </c>
      <c r="L2153" s="27" t="s">
        <v>354</v>
      </c>
      <c r="M2153" s="28"/>
      <c r="N2153" s="28"/>
      <c r="O2153" s="28"/>
    </row>
    <row r="2154" spans="1:15">
      <c r="A2154" t="s">
        <v>404</v>
      </c>
      <c r="B2154" s="26" t="s">
        <v>407</v>
      </c>
      <c r="C2154" s="26" t="s">
        <v>78</v>
      </c>
      <c r="D2154" s="26" t="s">
        <v>79</v>
      </c>
      <c r="E2154" s="27" t="s">
        <v>80</v>
      </c>
      <c r="F2154" s="27" t="s">
        <v>81</v>
      </c>
      <c r="G2154" s="27" t="s">
        <v>197</v>
      </c>
      <c r="H2154" s="27" t="s">
        <v>198</v>
      </c>
      <c r="I2154" s="27" t="s">
        <v>114</v>
      </c>
      <c r="J2154" s="27" t="s">
        <v>115</v>
      </c>
      <c r="K2154" s="27" t="s">
        <v>353</v>
      </c>
      <c r="L2154" s="27" t="s">
        <v>354</v>
      </c>
      <c r="M2154" s="28"/>
      <c r="N2154" s="28"/>
      <c r="O2154" s="28"/>
    </row>
    <row r="2155" spans="1:15">
      <c r="A2155" t="s">
        <v>404</v>
      </c>
      <c r="B2155" s="26" t="s">
        <v>407</v>
      </c>
      <c r="C2155" s="26" t="s">
        <v>78</v>
      </c>
      <c r="D2155" s="26" t="s">
        <v>79</v>
      </c>
      <c r="E2155" s="27" t="s">
        <v>80</v>
      </c>
      <c r="F2155" s="27" t="s">
        <v>81</v>
      </c>
      <c r="G2155" s="27" t="s">
        <v>197</v>
      </c>
      <c r="H2155" s="27" t="s">
        <v>198</v>
      </c>
      <c r="I2155" s="27" t="s">
        <v>363</v>
      </c>
      <c r="J2155" s="27" t="s">
        <v>364</v>
      </c>
      <c r="K2155" s="27" t="s">
        <v>353</v>
      </c>
      <c r="L2155" s="27" t="s">
        <v>354</v>
      </c>
      <c r="M2155" s="28"/>
      <c r="N2155" s="28"/>
      <c r="O2155" s="28"/>
    </row>
    <row r="2156" spans="1:15">
      <c r="A2156" t="s">
        <v>404</v>
      </c>
      <c r="B2156" s="26" t="s">
        <v>407</v>
      </c>
      <c r="C2156" s="26" t="s">
        <v>78</v>
      </c>
      <c r="D2156" s="26" t="s">
        <v>79</v>
      </c>
      <c r="E2156" s="27" t="s">
        <v>80</v>
      </c>
      <c r="F2156" s="27" t="s">
        <v>81</v>
      </c>
      <c r="G2156" s="29">
        <v>52</v>
      </c>
      <c r="H2156" s="27" t="s">
        <v>198</v>
      </c>
      <c r="I2156" s="27">
        <v>4124</v>
      </c>
      <c r="J2156" s="27" t="s">
        <v>208</v>
      </c>
      <c r="K2156" s="27" t="s">
        <v>353</v>
      </c>
      <c r="L2156" s="27" t="s">
        <v>354</v>
      </c>
      <c r="M2156" s="28"/>
      <c r="N2156" s="28"/>
      <c r="O2156" s="28"/>
    </row>
    <row r="2157" spans="1:15">
      <c r="A2157" t="s">
        <v>404</v>
      </c>
      <c r="B2157" s="26" t="s">
        <v>407</v>
      </c>
      <c r="C2157" s="26" t="s">
        <v>78</v>
      </c>
      <c r="D2157" s="26" t="s">
        <v>79</v>
      </c>
      <c r="E2157" s="27" t="s">
        <v>80</v>
      </c>
      <c r="F2157" s="27" t="s">
        <v>81</v>
      </c>
      <c r="G2157" s="27" t="s">
        <v>197</v>
      </c>
      <c r="H2157" s="27" t="s">
        <v>198</v>
      </c>
      <c r="I2157" s="27" t="s">
        <v>168</v>
      </c>
      <c r="J2157" s="27" t="s">
        <v>169</v>
      </c>
      <c r="K2157" s="27" t="s">
        <v>353</v>
      </c>
      <c r="L2157" s="27" t="s">
        <v>354</v>
      </c>
      <c r="M2157" s="28"/>
      <c r="N2157" s="28"/>
      <c r="O2157" s="28"/>
    </row>
    <row r="2158" spans="1:15">
      <c r="A2158" t="s">
        <v>404</v>
      </c>
      <c r="B2158" s="26" t="s">
        <v>407</v>
      </c>
      <c r="C2158" s="26" t="s">
        <v>78</v>
      </c>
      <c r="D2158" s="26" t="s">
        <v>79</v>
      </c>
      <c r="E2158" s="27" t="s">
        <v>80</v>
      </c>
      <c r="F2158" s="27" t="s">
        <v>81</v>
      </c>
      <c r="G2158" s="27" t="s">
        <v>197</v>
      </c>
      <c r="H2158" s="27" t="s">
        <v>198</v>
      </c>
      <c r="I2158" s="27" t="s">
        <v>193</v>
      </c>
      <c r="J2158" s="27" t="s">
        <v>194</v>
      </c>
      <c r="K2158" s="27" t="s">
        <v>353</v>
      </c>
      <c r="L2158" s="27" t="s">
        <v>354</v>
      </c>
      <c r="M2158" s="28"/>
      <c r="N2158" s="28"/>
      <c r="O2158" s="28"/>
    </row>
    <row r="2159" spans="1:15">
      <c r="A2159" t="s">
        <v>404</v>
      </c>
      <c r="B2159" s="26" t="s">
        <v>407</v>
      </c>
      <c r="C2159" s="26" t="s">
        <v>78</v>
      </c>
      <c r="D2159" s="26" t="s">
        <v>79</v>
      </c>
      <c r="E2159" s="27" t="s">
        <v>80</v>
      </c>
      <c r="F2159" s="27" t="s">
        <v>81</v>
      </c>
      <c r="G2159" s="27" t="s">
        <v>209</v>
      </c>
      <c r="H2159" s="27" t="s">
        <v>210</v>
      </c>
      <c r="I2159" s="27" t="s">
        <v>84</v>
      </c>
      <c r="J2159" s="27" t="s">
        <v>85</v>
      </c>
      <c r="K2159" s="27" t="s">
        <v>353</v>
      </c>
      <c r="L2159" s="27" t="s">
        <v>354</v>
      </c>
      <c r="M2159" s="28"/>
      <c r="N2159" s="28"/>
      <c r="O2159" s="28"/>
    </row>
    <row r="2160" spans="1:15">
      <c r="A2160" t="s">
        <v>404</v>
      </c>
      <c r="B2160" s="26" t="s">
        <v>407</v>
      </c>
      <c r="C2160" s="26" t="s">
        <v>78</v>
      </c>
      <c r="D2160" s="26" t="s">
        <v>79</v>
      </c>
      <c r="E2160" s="27" t="s">
        <v>80</v>
      </c>
      <c r="F2160" s="27" t="s">
        <v>81</v>
      </c>
      <c r="G2160" s="27" t="s">
        <v>209</v>
      </c>
      <c r="H2160" s="27" t="s">
        <v>210</v>
      </c>
      <c r="I2160" s="27" t="s">
        <v>90</v>
      </c>
      <c r="J2160" s="27" t="s">
        <v>91</v>
      </c>
      <c r="K2160" s="27" t="s">
        <v>353</v>
      </c>
      <c r="L2160" s="27" t="s">
        <v>354</v>
      </c>
      <c r="M2160" s="28"/>
      <c r="N2160" s="28"/>
      <c r="O2160" s="28"/>
    </row>
    <row r="2161" spans="1:15">
      <c r="A2161" t="s">
        <v>404</v>
      </c>
      <c r="B2161" s="26" t="s">
        <v>407</v>
      </c>
      <c r="C2161" s="26" t="s">
        <v>78</v>
      </c>
      <c r="D2161" s="26" t="s">
        <v>79</v>
      </c>
      <c r="E2161" s="27" t="s">
        <v>80</v>
      </c>
      <c r="F2161" s="27" t="s">
        <v>81</v>
      </c>
      <c r="G2161" s="27" t="s">
        <v>209</v>
      </c>
      <c r="H2161" s="27" t="s">
        <v>210</v>
      </c>
      <c r="I2161" s="27" t="s">
        <v>92</v>
      </c>
      <c r="J2161" s="27" t="s">
        <v>93</v>
      </c>
      <c r="K2161" s="27" t="s">
        <v>353</v>
      </c>
      <c r="L2161" s="27" t="s">
        <v>354</v>
      </c>
      <c r="M2161" s="28"/>
      <c r="N2161" s="28"/>
      <c r="O2161" s="28"/>
    </row>
    <row r="2162" spans="1:15">
      <c r="A2162" t="s">
        <v>404</v>
      </c>
      <c r="B2162" s="26" t="s">
        <v>407</v>
      </c>
      <c r="C2162" s="26" t="s">
        <v>78</v>
      </c>
      <c r="D2162" s="26" t="s">
        <v>79</v>
      </c>
      <c r="E2162" s="27" t="s">
        <v>80</v>
      </c>
      <c r="F2162" s="27" t="s">
        <v>81</v>
      </c>
      <c r="G2162" s="29">
        <v>61</v>
      </c>
      <c r="H2162" s="27" t="s">
        <v>210</v>
      </c>
      <c r="I2162" s="29">
        <v>3211</v>
      </c>
      <c r="J2162" s="27" t="s">
        <v>135</v>
      </c>
      <c r="K2162" s="29" t="s">
        <v>353</v>
      </c>
      <c r="L2162" s="27" t="s">
        <v>354</v>
      </c>
      <c r="M2162" s="28"/>
      <c r="N2162" s="28"/>
      <c r="O2162" s="28"/>
    </row>
    <row r="2163" spans="1:15">
      <c r="A2163" t="s">
        <v>404</v>
      </c>
      <c r="B2163" s="26" t="s">
        <v>407</v>
      </c>
      <c r="C2163" s="26" t="s">
        <v>78</v>
      </c>
      <c r="D2163" s="26" t="s">
        <v>79</v>
      </c>
      <c r="E2163" s="27" t="s">
        <v>80</v>
      </c>
      <c r="F2163" s="27" t="s">
        <v>81</v>
      </c>
      <c r="G2163" s="29">
        <v>61</v>
      </c>
      <c r="H2163" s="27" t="s">
        <v>210</v>
      </c>
      <c r="I2163" s="29">
        <v>3221</v>
      </c>
      <c r="J2163" s="27" t="s">
        <v>137</v>
      </c>
      <c r="K2163" s="29" t="s">
        <v>353</v>
      </c>
      <c r="L2163" s="27" t="s">
        <v>354</v>
      </c>
      <c r="M2163" s="28"/>
      <c r="N2163" s="28"/>
      <c r="O2163" s="28"/>
    </row>
    <row r="2164" spans="1:15">
      <c r="A2164" t="s">
        <v>404</v>
      </c>
      <c r="B2164" s="26" t="s">
        <v>407</v>
      </c>
      <c r="C2164" s="26" t="s">
        <v>78</v>
      </c>
      <c r="D2164" s="26" t="s">
        <v>79</v>
      </c>
      <c r="E2164" s="27" t="s">
        <v>80</v>
      </c>
      <c r="F2164" s="27" t="s">
        <v>81</v>
      </c>
      <c r="G2164" s="27" t="s">
        <v>209</v>
      </c>
      <c r="H2164" s="27" t="s">
        <v>210</v>
      </c>
      <c r="I2164" s="27" t="s">
        <v>182</v>
      </c>
      <c r="J2164" s="27" t="s">
        <v>183</v>
      </c>
      <c r="K2164" s="27" t="s">
        <v>353</v>
      </c>
      <c r="L2164" s="27" t="s">
        <v>354</v>
      </c>
      <c r="M2164" s="28"/>
      <c r="N2164" s="28"/>
      <c r="O2164" s="28"/>
    </row>
    <row r="2165" spans="1:15">
      <c r="A2165" t="s">
        <v>404</v>
      </c>
      <c r="B2165" s="26" t="s">
        <v>407</v>
      </c>
      <c r="C2165" s="26" t="s">
        <v>78</v>
      </c>
      <c r="D2165" s="26" t="s">
        <v>79</v>
      </c>
      <c r="E2165" s="27" t="s">
        <v>80</v>
      </c>
      <c r="F2165" s="27" t="s">
        <v>81</v>
      </c>
      <c r="G2165" s="27" t="s">
        <v>209</v>
      </c>
      <c r="H2165" s="27" t="s">
        <v>210</v>
      </c>
      <c r="I2165" s="27" t="s">
        <v>116</v>
      </c>
      <c r="J2165" s="27" t="s">
        <v>117</v>
      </c>
      <c r="K2165" s="27" t="s">
        <v>353</v>
      </c>
      <c r="L2165" s="27" t="s">
        <v>354</v>
      </c>
      <c r="M2165" s="28"/>
      <c r="N2165" s="28"/>
      <c r="O2165" s="28"/>
    </row>
    <row r="2166" spans="1:15">
      <c r="A2166" t="s">
        <v>404</v>
      </c>
      <c r="B2166" s="26" t="s">
        <v>407</v>
      </c>
      <c r="C2166" s="26" t="s">
        <v>78</v>
      </c>
      <c r="D2166" s="26" t="s">
        <v>79</v>
      </c>
      <c r="E2166" s="27" t="s">
        <v>80</v>
      </c>
      <c r="F2166" s="27" t="s">
        <v>81</v>
      </c>
      <c r="G2166" s="27" t="s">
        <v>209</v>
      </c>
      <c r="H2166" s="27" t="s">
        <v>210</v>
      </c>
      <c r="I2166" s="27" t="s">
        <v>144</v>
      </c>
      <c r="J2166" s="27" t="s">
        <v>145</v>
      </c>
      <c r="K2166" s="27" t="s">
        <v>353</v>
      </c>
      <c r="L2166" s="27" t="s">
        <v>354</v>
      </c>
      <c r="M2166" s="28"/>
      <c r="N2166" s="28"/>
      <c r="O2166" s="28"/>
    </row>
    <row r="2167" spans="1:15">
      <c r="A2167" t="s">
        <v>404</v>
      </c>
      <c r="B2167" s="26" t="s">
        <v>407</v>
      </c>
      <c r="C2167" s="26" t="s">
        <v>78</v>
      </c>
      <c r="D2167" s="26" t="s">
        <v>79</v>
      </c>
      <c r="E2167" s="27" t="s">
        <v>80</v>
      </c>
      <c r="F2167" s="27" t="s">
        <v>81</v>
      </c>
      <c r="G2167" s="27" t="s">
        <v>209</v>
      </c>
      <c r="H2167" s="27" t="s">
        <v>210</v>
      </c>
      <c r="I2167" s="27" t="s">
        <v>138</v>
      </c>
      <c r="J2167" s="27" t="s">
        <v>139</v>
      </c>
      <c r="K2167" s="27" t="s">
        <v>353</v>
      </c>
      <c r="L2167" s="27" t="s">
        <v>354</v>
      </c>
      <c r="M2167" s="28"/>
      <c r="N2167" s="28"/>
      <c r="O2167" s="28"/>
    </row>
    <row r="2168" spans="1:15">
      <c r="A2168" t="s">
        <v>404</v>
      </c>
      <c r="B2168" s="26" t="s">
        <v>407</v>
      </c>
      <c r="C2168" s="26" t="s">
        <v>78</v>
      </c>
      <c r="D2168" s="26" t="s">
        <v>79</v>
      </c>
      <c r="E2168" s="27" t="s">
        <v>80</v>
      </c>
      <c r="F2168" s="27" t="s">
        <v>81</v>
      </c>
      <c r="G2168" s="27" t="s">
        <v>209</v>
      </c>
      <c r="H2168" s="27" t="s">
        <v>210</v>
      </c>
      <c r="I2168" s="27" t="s">
        <v>146</v>
      </c>
      <c r="J2168" s="27" t="s">
        <v>147</v>
      </c>
      <c r="K2168" s="27" t="s">
        <v>353</v>
      </c>
      <c r="L2168" s="27" t="s">
        <v>354</v>
      </c>
      <c r="M2168" s="28"/>
      <c r="N2168" s="28"/>
      <c r="O2168" s="28"/>
    </row>
    <row r="2169" spans="1:15">
      <c r="A2169" t="s">
        <v>404</v>
      </c>
      <c r="B2169" s="26" t="s">
        <v>407</v>
      </c>
      <c r="C2169" s="26" t="s">
        <v>78</v>
      </c>
      <c r="D2169" s="26" t="s">
        <v>79</v>
      </c>
      <c r="E2169" s="27" t="s">
        <v>80</v>
      </c>
      <c r="F2169" s="27" t="s">
        <v>81</v>
      </c>
      <c r="G2169" s="27" t="s">
        <v>209</v>
      </c>
      <c r="H2169" s="27" t="s">
        <v>210</v>
      </c>
      <c r="I2169" s="27" t="s">
        <v>100</v>
      </c>
      <c r="J2169" s="27" t="s">
        <v>101</v>
      </c>
      <c r="K2169" s="27" t="s">
        <v>353</v>
      </c>
      <c r="L2169" s="27" t="s">
        <v>354</v>
      </c>
      <c r="M2169" s="28"/>
      <c r="N2169" s="28"/>
      <c r="O2169" s="28"/>
    </row>
    <row r="2170" spans="1:15">
      <c r="A2170" t="s">
        <v>404</v>
      </c>
      <c r="B2170" s="26" t="s">
        <v>407</v>
      </c>
      <c r="C2170" s="26" t="s">
        <v>78</v>
      </c>
      <c r="D2170" s="26" t="s">
        <v>79</v>
      </c>
      <c r="E2170" s="27" t="s">
        <v>80</v>
      </c>
      <c r="F2170" s="27" t="s">
        <v>81</v>
      </c>
      <c r="G2170" s="27" t="s">
        <v>209</v>
      </c>
      <c r="H2170" s="27" t="s">
        <v>210</v>
      </c>
      <c r="I2170" s="27" t="s">
        <v>302</v>
      </c>
      <c r="J2170" s="27" t="s">
        <v>303</v>
      </c>
      <c r="K2170" s="27" t="s">
        <v>353</v>
      </c>
      <c r="L2170" s="27" t="s">
        <v>354</v>
      </c>
      <c r="M2170" s="28"/>
      <c r="N2170" s="28"/>
      <c r="O2170" s="28"/>
    </row>
    <row r="2171" spans="1:15">
      <c r="A2171" t="s">
        <v>404</v>
      </c>
      <c r="B2171" s="26" t="s">
        <v>407</v>
      </c>
      <c r="C2171" s="26" t="s">
        <v>78</v>
      </c>
      <c r="D2171" s="26" t="s">
        <v>79</v>
      </c>
      <c r="E2171" s="27" t="s">
        <v>80</v>
      </c>
      <c r="F2171" s="27" t="s">
        <v>81</v>
      </c>
      <c r="G2171" s="27" t="s">
        <v>209</v>
      </c>
      <c r="H2171" s="27" t="s">
        <v>210</v>
      </c>
      <c r="I2171" s="27" t="s">
        <v>239</v>
      </c>
      <c r="J2171" s="27" t="s">
        <v>240</v>
      </c>
      <c r="K2171" s="27" t="s">
        <v>353</v>
      </c>
      <c r="L2171" s="27" t="s">
        <v>354</v>
      </c>
      <c r="M2171" s="28"/>
      <c r="N2171" s="28"/>
      <c r="O2171" s="28"/>
    </row>
    <row r="2172" spans="1:15">
      <c r="A2172" t="s">
        <v>404</v>
      </c>
      <c r="B2172" s="26" t="s">
        <v>407</v>
      </c>
      <c r="C2172" s="26" t="s">
        <v>78</v>
      </c>
      <c r="D2172" s="26" t="s">
        <v>79</v>
      </c>
      <c r="E2172" s="27" t="s">
        <v>80</v>
      </c>
      <c r="F2172" s="27" t="s">
        <v>81</v>
      </c>
      <c r="G2172" s="27" t="s">
        <v>209</v>
      </c>
      <c r="H2172" s="27" t="s">
        <v>210</v>
      </c>
      <c r="I2172" s="27" t="s">
        <v>193</v>
      </c>
      <c r="J2172" s="27" t="s">
        <v>194</v>
      </c>
      <c r="K2172" s="27" t="s">
        <v>353</v>
      </c>
      <c r="L2172" s="27" t="s">
        <v>354</v>
      </c>
      <c r="M2172" s="28"/>
      <c r="N2172" s="28"/>
      <c r="O2172" s="28"/>
    </row>
    <row r="2173" spans="1:15">
      <c r="A2173" t="s">
        <v>404</v>
      </c>
      <c r="B2173" s="26" t="s">
        <v>407</v>
      </c>
      <c r="C2173" s="26" t="s">
        <v>78</v>
      </c>
      <c r="D2173" s="26" t="s">
        <v>79</v>
      </c>
      <c r="E2173" s="27" t="s">
        <v>80</v>
      </c>
      <c r="F2173" s="27" t="s">
        <v>81</v>
      </c>
      <c r="G2173" s="27" t="s">
        <v>160</v>
      </c>
      <c r="H2173" s="27" t="s">
        <v>161</v>
      </c>
      <c r="I2173" s="27" t="s">
        <v>84</v>
      </c>
      <c r="J2173" s="27" t="s">
        <v>85</v>
      </c>
      <c r="K2173" s="27" t="s">
        <v>365</v>
      </c>
      <c r="L2173" s="27" t="s">
        <v>366</v>
      </c>
      <c r="M2173" s="28"/>
      <c r="N2173" s="28"/>
      <c r="O2173" s="28"/>
    </row>
    <row r="2174" spans="1:15">
      <c r="A2174" t="s">
        <v>404</v>
      </c>
      <c r="B2174" s="26" t="s">
        <v>407</v>
      </c>
      <c r="C2174" s="26" t="s">
        <v>78</v>
      </c>
      <c r="D2174" s="26" t="s">
        <v>79</v>
      </c>
      <c r="E2174" s="27" t="s">
        <v>80</v>
      </c>
      <c r="F2174" s="27" t="s">
        <v>81</v>
      </c>
      <c r="G2174" s="27" t="s">
        <v>160</v>
      </c>
      <c r="H2174" s="27" t="s">
        <v>161</v>
      </c>
      <c r="I2174" s="27" t="s">
        <v>88</v>
      </c>
      <c r="J2174" s="27" t="s">
        <v>89</v>
      </c>
      <c r="K2174" s="27" t="s">
        <v>365</v>
      </c>
      <c r="L2174" s="27" t="s">
        <v>366</v>
      </c>
      <c r="M2174" s="28"/>
      <c r="N2174" s="28"/>
      <c r="O2174" s="28"/>
    </row>
    <row r="2175" spans="1:15">
      <c r="A2175" t="s">
        <v>404</v>
      </c>
      <c r="B2175" s="26" t="s">
        <v>407</v>
      </c>
      <c r="C2175" s="26" t="s">
        <v>78</v>
      </c>
      <c r="D2175" s="26" t="s">
        <v>79</v>
      </c>
      <c r="E2175" s="27" t="s">
        <v>80</v>
      </c>
      <c r="F2175" s="27" t="s">
        <v>81</v>
      </c>
      <c r="G2175" s="27" t="s">
        <v>160</v>
      </c>
      <c r="H2175" s="27" t="s">
        <v>161</v>
      </c>
      <c r="I2175" s="27" t="s">
        <v>90</v>
      </c>
      <c r="J2175" s="27" t="s">
        <v>91</v>
      </c>
      <c r="K2175" s="27" t="s">
        <v>365</v>
      </c>
      <c r="L2175" s="27" t="s">
        <v>366</v>
      </c>
      <c r="M2175" s="28"/>
      <c r="N2175" s="28"/>
      <c r="O2175" s="28"/>
    </row>
    <row r="2176" spans="1:15">
      <c r="A2176" t="s">
        <v>404</v>
      </c>
      <c r="B2176" s="26" t="s">
        <v>407</v>
      </c>
      <c r="C2176" s="26" t="s">
        <v>78</v>
      </c>
      <c r="D2176" s="26" t="s">
        <v>79</v>
      </c>
      <c r="E2176" s="27" t="s">
        <v>80</v>
      </c>
      <c r="F2176" s="27" t="s">
        <v>81</v>
      </c>
      <c r="G2176" s="27" t="s">
        <v>160</v>
      </c>
      <c r="H2176" s="27" t="s">
        <v>161</v>
      </c>
      <c r="I2176" s="27" t="s">
        <v>92</v>
      </c>
      <c r="J2176" s="27" t="s">
        <v>93</v>
      </c>
      <c r="K2176" s="27" t="s">
        <v>365</v>
      </c>
      <c r="L2176" s="27" t="s">
        <v>366</v>
      </c>
      <c r="M2176" s="28"/>
      <c r="N2176" s="28"/>
      <c r="O2176" s="28"/>
    </row>
    <row r="2177" spans="1:15">
      <c r="A2177" t="s">
        <v>404</v>
      </c>
      <c r="B2177" s="26" t="s">
        <v>407</v>
      </c>
      <c r="C2177" s="26" t="s">
        <v>78</v>
      </c>
      <c r="D2177" s="26" t="s">
        <v>79</v>
      </c>
      <c r="E2177" s="27" t="s">
        <v>80</v>
      </c>
      <c r="F2177" s="27" t="s">
        <v>81</v>
      </c>
      <c r="G2177" s="27" t="s">
        <v>160</v>
      </c>
      <c r="H2177" s="27" t="s">
        <v>161</v>
      </c>
      <c r="I2177" s="27" t="s">
        <v>134</v>
      </c>
      <c r="J2177" s="27" t="s">
        <v>135</v>
      </c>
      <c r="K2177" s="27" t="s">
        <v>365</v>
      </c>
      <c r="L2177" s="27" t="s">
        <v>366</v>
      </c>
      <c r="M2177" s="28"/>
      <c r="N2177" s="28"/>
      <c r="O2177" s="28"/>
    </row>
    <row r="2178" spans="1:15">
      <c r="A2178" t="s">
        <v>404</v>
      </c>
      <c r="B2178" s="26" t="s">
        <v>407</v>
      </c>
      <c r="C2178" s="26" t="s">
        <v>78</v>
      </c>
      <c r="D2178" s="26" t="s">
        <v>79</v>
      </c>
      <c r="E2178" s="27" t="s">
        <v>80</v>
      </c>
      <c r="F2178" s="27" t="s">
        <v>81</v>
      </c>
      <c r="G2178" s="27" t="s">
        <v>160</v>
      </c>
      <c r="H2178" s="27" t="s">
        <v>161</v>
      </c>
      <c r="I2178" s="27" t="s">
        <v>94</v>
      </c>
      <c r="J2178" s="27" t="s">
        <v>95</v>
      </c>
      <c r="K2178" s="27" t="s">
        <v>365</v>
      </c>
      <c r="L2178" s="27" t="s">
        <v>366</v>
      </c>
      <c r="M2178" s="28"/>
      <c r="N2178" s="28"/>
      <c r="O2178" s="28"/>
    </row>
    <row r="2179" spans="1:15">
      <c r="A2179" t="s">
        <v>404</v>
      </c>
      <c r="B2179" s="26" t="s">
        <v>407</v>
      </c>
      <c r="C2179" s="26" t="s">
        <v>78</v>
      </c>
      <c r="D2179" s="26" t="s">
        <v>79</v>
      </c>
      <c r="E2179" s="27" t="s">
        <v>80</v>
      </c>
      <c r="F2179" s="27" t="s">
        <v>81</v>
      </c>
      <c r="G2179" s="27" t="s">
        <v>160</v>
      </c>
      <c r="H2179" s="27" t="s">
        <v>161</v>
      </c>
      <c r="I2179" s="27" t="s">
        <v>172</v>
      </c>
      <c r="J2179" s="27" t="s">
        <v>173</v>
      </c>
      <c r="K2179" s="27" t="s">
        <v>365</v>
      </c>
      <c r="L2179" s="27" t="s">
        <v>366</v>
      </c>
      <c r="M2179" s="28"/>
      <c r="N2179" s="28"/>
      <c r="O2179" s="28"/>
    </row>
    <row r="2180" spans="1:15">
      <c r="A2180" t="s">
        <v>404</v>
      </c>
      <c r="B2180" s="26" t="s">
        <v>407</v>
      </c>
      <c r="C2180" s="26" t="s">
        <v>78</v>
      </c>
      <c r="D2180" s="26" t="s">
        <v>79</v>
      </c>
      <c r="E2180" s="27" t="s">
        <v>80</v>
      </c>
      <c r="F2180" s="27" t="s">
        <v>81</v>
      </c>
      <c r="G2180" s="27" t="s">
        <v>160</v>
      </c>
      <c r="H2180" s="27" t="s">
        <v>161</v>
      </c>
      <c r="I2180" s="27" t="s">
        <v>233</v>
      </c>
      <c r="J2180" s="27" t="s">
        <v>234</v>
      </c>
      <c r="K2180" s="27" t="s">
        <v>365</v>
      </c>
      <c r="L2180" s="27" t="s">
        <v>366</v>
      </c>
      <c r="M2180" s="28"/>
      <c r="N2180" s="28"/>
      <c r="O2180" s="28"/>
    </row>
    <row r="2181" spans="1:15">
      <c r="A2181" t="s">
        <v>404</v>
      </c>
      <c r="B2181" s="26" t="s">
        <v>407</v>
      </c>
      <c r="C2181" s="26" t="s">
        <v>78</v>
      </c>
      <c r="D2181" s="26" t="s">
        <v>79</v>
      </c>
      <c r="E2181" s="27" t="s">
        <v>80</v>
      </c>
      <c r="F2181" s="27" t="s">
        <v>81</v>
      </c>
      <c r="G2181" s="27" t="s">
        <v>160</v>
      </c>
      <c r="H2181" s="27" t="s">
        <v>161</v>
      </c>
      <c r="I2181" s="27" t="s">
        <v>136</v>
      </c>
      <c r="J2181" s="27" t="s">
        <v>137</v>
      </c>
      <c r="K2181" s="27" t="s">
        <v>365</v>
      </c>
      <c r="L2181" s="27" t="s">
        <v>366</v>
      </c>
      <c r="M2181" s="28"/>
      <c r="N2181" s="28"/>
      <c r="O2181" s="28"/>
    </row>
    <row r="2182" spans="1:15">
      <c r="A2182" t="s">
        <v>404</v>
      </c>
      <c r="B2182" s="26" t="s">
        <v>407</v>
      </c>
      <c r="C2182" s="26" t="s">
        <v>78</v>
      </c>
      <c r="D2182" s="26" t="s">
        <v>79</v>
      </c>
      <c r="E2182" s="27" t="s">
        <v>80</v>
      </c>
      <c r="F2182" s="27" t="s">
        <v>81</v>
      </c>
      <c r="G2182" s="27" t="s">
        <v>160</v>
      </c>
      <c r="H2182" s="27" t="s">
        <v>161</v>
      </c>
      <c r="I2182" s="27" t="s">
        <v>154</v>
      </c>
      <c r="J2182" s="27" t="s">
        <v>155</v>
      </c>
      <c r="K2182" s="27" t="s">
        <v>365</v>
      </c>
      <c r="L2182" s="27" t="s">
        <v>366</v>
      </c>
      <c r="M2182" s="28"/>
      <c r="N2182" s="28"/>
      <c r="O2182" s="28"/>
    </row>
    <row r="2183" spans="1:15">
      <c r="A2183" t="s">
        <v>404</v>
      </c>
      <c r="B2183" s="26" t="s">
        <v>407</v>
      </c>
      <c r="C2183" s="26" t="s">
        <v>78</v>
      </c>
      <c r="D2183" s="26" t="s">
        <v>79</v>
      </c>
      <c r="E2183" s="27" t="s">
        <v>80</v>
      </c>
      <c r="F2183" s="27" t="s">
        <v>81</v>
      </c>
      <c r="G2183" s="27" t="s">
        <v>160</v>
      </c>
      <c r="H2183" s="27" t="s">
        <v>161</v>
      </c>
      <c r="I2183" s="27" t="s">
        <v>164</v>
      </c>
      <c r="J2183" s="27" t="s">
        <v>165</v>
      </c>
      <c r="K2183" s="27" t="s">
        <v>365</v>
      </c>
      <c r="L2183" s="27" t="s">
        <v>366</v>
      </c>
      <c r="M2183" s="28"/>
      <c r="N2183" s="28"/>
      <c r="O2183" s="28"/>
    </row>
    <row r="2184" spans="1:15">
      <c r="A2184" t="s">
        <v>404</v>
      </c>
      <c r="B2184" s="26" t="s">
        <v>407</v>
      </c>
      <c r="C2184" s="26" t="s">
        <v>78</v>
      </c>
      <c r="D2184" s="26" t="s">
        <v>79</v>
      </c>
      <c r="E2184" s="27" t="s">
        <v>80</v>
      </c>
      <c r="F2184" s="27" t="s">
        <v>81</v>
      </c>
      <c r="G2184" s="27" t="s">
        <v>160</v>
      </c>
      <c r="H2184" s="27" t="s">
        <v>161</v>
      </c>
      <c r="I2184" s="27" t="s">
        <v>180</v>
      </c>
      <c r="J2184" s="27" t="s">
        <v>181</v>
      </c>
      <c r="K2184" s="27" t="s">
        <v>365</v>
      </c>
      <c r="L2184" s="27" t="s">
        <v>366</v>
      </c>
      <c r="M2184" s="28"/>
      <c r="N2184" s="28"/>
      <c r="O2184" s="28"/>
    </row>
    <row r="2185" spans="1:15">
      <c r="A2185" t="s">
        <v>404</v>
      </c>
      <c r="B2185" s="26" t="s">
        <v>407</v>
      </c>
      <c r="C2185" s="26" t="s">
        <v>78</v>
      </c>
      <c r="D2185" s="26" t="s">
        <v>79</v>
      </c>
      <c r="E2185" s="27" t="s">
        <v>80</v>
      </c>
      <c r="F2185" s="27" t="s">
        <v>81</v>
      </c>
      <c r="G2185" s="27" t="s">
        <v>160</v>
      </c>
      <c r="H2185" s="27" t="s">
        <v>161</v>
      </c>
      <c r="I2185" s="27" t="s">
        <v>215</v>
      </c>
      <c r="J2185" s="27" t="s">
        <v>216</v>
      </c>
      <c r="K2185" s="27" t="s">
        <v>365</v>
      </c>
      <c r="L2185" s="27" t="s">
        <v>366</v>
      </c>
      <c r="M2185" s="28"/>
      <c r="N2185" s="28"/>
      <c r="O2185" s="28"/>
    </row>
    <row r="2186" spans="1:15">
      <c r="A2186" t="s">
        <v>404</v>
      </c>
      <c r="B2186" s="26" t="s">
        <v>407</v>
      </c>
      <c r="C2186" s="26" t="s">
        <v>78</v>
      </c>
      <c r="D2186" s="26" t="s">
        <v>79</v>
      </c>
      <c r="E2186" s="27" t="s">
        <v>80</v>
      </c>
      <c r="F2186" s="27" t="s">
        <v>81</v>
      </c>
      <c r="G2186" s="27" t="s">
        <v>160</v>
      </c>
      <c r="H2186" s="27" t="s">
        <v>161</v>
      </c>
      <c r="I2186" s="27" t="s">
        <v>182</v>
      </c>
      <c r="J2186" s="27" t="s">
        <v>183</v>
      </c>
      <c r="K2186" s="27" t="s">
        <v>365</v>
      </c>
      <c r="L2186" s="27" t="s">
        <v>366</v>
      </c>
      <c r="M2186" s="28"/>
      <c r="N2186" s="28"/>
      <c r="O2186" s="28"/>
    </row>
    <row r="2187" spans="1:15">
      <c r="A2187" t="s">
        <v>404</v>
      </c>
      <c r="B2187" s="26" t="s">
        <v>407</v>
      </c>
      <c r="C2187" s="26" t="s">
        <v>78</v>
      </c>
      <c r="D2187" s="26" t="s">
        <v>79</v>
      </c>
      <c r="E2187" s="27" t="s">
        <v>80</v>
      </c>
      <c r="F2187" s="27" t="s">
        <v>81</v>
      </c>
      <c r="G2187" s="27" t="s">
        <v>160</v>
      </c>
      <c r="H2187" s="27" t="s">
        <v>161</v>
      </c>
      <c r="I2187" s="27" t="s">
        <v>156</v>
      </c>
      <c r="J2187" s="27" t="s">
        <v>157</v>
      </c>
      <c r="K2187" s="27" t="s">
        <v>365</v>
      </c>
      <c r="L2187" s="27" t="s">
        <v>366</v>
      </c>
      <c r="M2187" s="28"/>
      <c r="N2187" s="28"/>
      <c r="O2187" s="28"/>
    </row>
    <row r="2188" spans="1:15">
      <c r="A2188" t="s">
        <v>404</v>
      </c>
      <c r="B2188" s="26" t="s">
        <v>407</v>
      </c>
      <c r="C2188" s="26" t="s">
        <v>78</v>
      </c>
      <c r="D2188" s="26" t="s">
        <v>79</v>
      </c>
      <c r="E2188" s="27" t="s">
        <v>80</v>
      </c>
      <c r="F2188" s="27" t="s">
        <v>81</v>
      </c>
      <c r="G2188" s="27" t="s">
        <v>160</v>
      </c>
      <c r="H2188" s="27" t="s">
        <v>161</v>
      </c>
      <c r="I2188" s="27" t="s">
        <v>132</v>
      </c>
      <c r="J2188" s="27" t="s">
        <v>133</v>
      </c>
      <c r="K2188" s="27" t="s">
        <v>365</v>
      </c>
      <c r="L2188" s="27" t="s">
        <v>366</v>
      </c>
      <c r="M2188" s="28"/>
      <c r="N2188" s="28"/>
      <c r="O2188" s="28"/>
    </row>
    <row r="2189" spans="1:15">
      <c r="A2189" t="s">
        <v>404</v>
      </c>
      <c r="B2189" s="26" t="s">
        <v>407</v>
      </c>
      <c r="C2189" s="26" t="s">
        <v>78</v>
      </c>
      <c r="D2189" s="26" t="s">
        <v>79</v>
      </c>
      <c r="E2189" s="27" t="s">
        <v>80</v>
      </c>
      <c r="F2189" s="27" t="s">
        <v>81</v>
      </c>
      <c r="G2189" s="27" t="s">
        <v>160</v>
      </c>
      <c r="H2189" s="27" t="s">
        <v>161</v>
      </c>
      <c r="I2189" s="27" t="s">
        <v>158</v>
      </c>
      <c r="J2189" s="27" t="s">
        <v>159</v>
      </c>
      <c r="K2189" s="27" t="s">
        <v>365</v>
      </c>
      <c r="L2189" s="27" t="s">
        <v>366</v>
      </c>
      <c r="M2189" s="28"/>
      <c r="N2189" s="28"/>
      <c r="O2189" s="28"/>
    </row>
    <row r="2190" spans="1:15">
      <c r="A2190" t="s">
        <v>404</v>
      </c>
      <c r="B2190" s="26" t="s">
        <v>407</v>
      </c>
      <c r="C2190" s="26" t="s">
        <v>78</v>
      </c>
      <c r="D2190" s="26" t="s">
        <v>79</v>
      </c>
      <c r="E2190" s="27" t="s">
        <v>80</v>
      </c>
      <c r="F2190" s="27" t="s">
        <v>81</v>
      </c>
      <c r="G2190" s="27" t="s">
        <v>160</v>
      </c>
      <c r="H2190" s="27" t="s">
        <v>161</v>
      </c>
      <c r="I2190" s="27" t="s">
        <v>199</v>
      </c>
      <c r="J2190" s="27" t="s">
        <v>200</v>
      </c>
      <c r="K2190" s="27" t="s">
        <v>365</v>
      </c>
      <c r="L2190" s="27" t="s">
        <v>366</v>
      </c>
      <c r="M2190" s="28"/>
      <c r="N2190" s="28"/>
      <c r="O2190" s="28"/>
    </row>
    <row r="2191" spans="1:15">
      <c r="A2191" t="s">
        <v>404</v>
      </c>
      <c r="B2191" s="26" t="s">
        <v>407</v>
      </c>
      <c r="C2191" s="26" t="s">
        <v>78</v>
      </c>
      <c r="D2191" s="26" t="s">
        <v>79</v>
      </c>
      <c r="E2191" s="27" t="s">
        <v>80</v>
      </c>
      <c r="F2191" s="27" t="s">
        <v>81</v>
      </c>
      <c r="G2191" s="27" t="s">
        <v>160</v>
      </c>
      <c r="H2191" s="27" t="s">
        <v>161</v>
      </c>
      <c r="I2191" s="27" t="s">
        <v>116</v>
      </c>
      <c r="J2191" s="27" t="s">
        <v>117</v>
      </c>
      <c r="K2191" s="27" t="s">
        <v>365</v>
      </c>
      <c r="L2191" s="27" t="s">
        <v>366</v>
      </c>
      <c r="M2191" s="28"/>
      <c r="N2191" s="28"/>
      <c r="O2191" s="28"/>
    </row>
    <row r="2192" spans="1:15">
      <c r="A2192" t="s">
        <v>404</v>
      </c>
      <c r="B2192" s="26" t="s">
        <v>407</v>
      </c>
      <c r="C2192" s="26" t="s">
        <v>78</v>
      </c>
      <c r="D2192" s="26" t="s">
        <v>79</v>
      </c>
      <c r="E2192" s="27" t="s">
        <v>80</v>
      </c>
      <c r="F2192" s="27" t="s">
        <v>81</v>
      </c>
      <c r="G2192" s="27" t="s">
        <v>160</v>
      </c>
      <c r="H2192" s="27" t="s">
        <v>161</v>
      </c>
      <c r="I2192" s="27" t="s">
        <v>184</v>
      </c>
      <c r="J2192" s="27" t="s">
        <v>185</v>
      </c>
      <c r="K2192" s="27" t="s">
        <v>365</v>
      </c>
      <c r="L2192" s="27" t="s">
        <v>366</v>
      </c>
      <c r="M2192" s="28"/>
      <c r="N2192" s="28"/>
      <c r="O2192" s="28"/>
    </row>
    <row r="2193" spans="1:15">
      <c r="A2193" t="s">
        <v>404</v>
      </c>
      <c r="B2193" s="26" t="s">
        <v>407</v>
      </c>
      <c r="C2193" s="26" t="s">
        <v>78</v>
      </c>
      <c r="D2193" s="26" t="s">
        <v>79</v>
      </c>
      <c r="E2193" s="27" t="s">
        <v>80</v>
      </c>
      <c r="F2193" s="27" t="s">
        <v>81</v>
      </c>
      <c r="G2193" s="27" t="s">
        <v>160</v>
      </c>
      <c r="H2193" s="27" t="s">
        <v>161</v>
      </c>
      <c r="I2193" s="27" t="s">
        <v>144</v>
      </c>
      <c r="J2193" s="27" t="s">
        <v>145</v>
      </c>
      <c r="K2193" s="27" t="s">
        <v>365</v>
      </c>
      <c r="L2193" s="27" t="s">
        <v>366</v>
      </c>
      <c r="M2193" s="28"/>
      <c r="N2193" s="28"/>
      <c r="O2193" s="28"/>
    </row>
    <row r="2194" spans="1:15">
      <c r="A2194" t="s">
        <v>404</v>
      </c>
      <c r="B2194" s="26" t="s">
        <v>407</v>
      </c>
      <c r="C2194" s="26" t="s">
        <v>78</v>
      </c>
      <c r="D2194" s="26" t="s">
        <v>79</v>
      </c>
      <c r="E2194" s="27" t="s">
        <v>80</v>
      </c>
      <c r="F2194" s="27" t="s">
        <v>81</v>
      </c>
      <c r="G2194" s="27" t="s">
        <v>160</v>
      </c>
      <c r="H2194" s="27" t="s">
        <v>161</v>
      </c>
      <c r="I2194" s="27" t="s">
        <v>138</v>
      </c>
      <c r="J2194" s="27" t="s">
        <v>139</v>
      </c>
      <c r="K2194" s="27" t="s">
        <v>365</v>
      </c>
      <c r="L2194" s="27" t="s">
        <v>366</v>
      </c>
      <c r="M2194" s="28"/>
      <c r="N2194" s="28"/>
      <c r="O2194" s="28"/>
    </row>
    <row r="2195" spans="1:15">
      <c r="A2195" t="s">
        <v>404</v>
      </c>
      <c r="B2195" s="26" t="s">
        <v>407</v>
      </c>
      <c r="C2195" s="26" t="s">
        <v>78</v>
      </c>
      <c r="D2195" s="26" t="s">
        <v>79</v>
      </c>
      <c r="E2195" s="27" t="s">
        <v>80</v>
      </c>
      <c r="F2195" s="27" t="s">
        <v>81</v>
      </c>
      <c r="G2195" s="27" t="s">
        <v>160</v>
      </c>
      <c r="H2195" s="27" t="s">
        <v>161</v>
      </c>
      <c r="I2195" s="27" t="s">
        <v>128</v>
      </c>
      <c r="J2195" s="27" t="s">
        <v>129</v>
      </c>
      <c r="K2195" s="27" t="s">
        <v>365</v>
      </c>
      <c r="L2195" s="27" t="s">
        <v>366</v>
      </c>
      <c r="M2195" s="28"/>
      <c r="N2195" s="28"/>
      <c r="O2195" s="28"/>
    </row>
    <row r="2196" spans="1:15">
      <c r="A2196" t="s">
        <v>404</v>
      </c>
      <c r="B2196" s="26" t="s">
        <v>407</v>
      </c>
      <c r="C2196" s="26" t="s">
        <v>78</v>
      </c>
      <c r="D2196" s="26" t="s">
        <v>79</v>
      </c>
      <c r="E2196" s="27" t="s">
        <v>80</v>
      </c>
      <c r="F2196" s="27" t="s">
        <v>81</v>
      </c>
      <c r="G2196" s="27" t="s">
        <v>160</v>
      </c>
      <c r="H2196" s="27" t="s">
        <v>161</v>
      </c>
      <c r="I2196" s="27" t="s">
        <v>146</v>
      </c>
      <c r="J2196" s="27" t="s">
        <v>147</v>
      </c>
      <c r="K2196" s="27" t="s">
        <v>365</v>
      </c>
      <c r="L2196" s="27" t="s">
        <v>366</v>
      </c>
      <c r="M2196" s="28"/>
      <c r="N2196" s="28"/>
      <c r="O2196" s="28"/>
    </row>
    <row r="2197" spans="1:15">
      <c r="A2197" t="s">
        <v>404</v>
      </c>
      <c r="B2197" s="26" t="s">
        <v>407</v>
      </c>
      <c r="C2197" s="26" t="s">
        <v>78</v>
      </c>
      <c r="D2197" s="26" t="s">
        <v>79</v>
      </c>
      <c r="E2197" s="27" t="s">
        <v>80</v>
      </c>
      <c r="F2197" s="27" t="s">
        <v>81</v>
      </c>
      <c r="G2197" s="27" t="s">
        <v>160</v>
      </c>
      <c r="H2197" s="27" t="s">
        <v>161</v>
      </c>
      <c r="I2197" s="27" t="s">
        <v>148</v>
      </c>
      <c r="J2197" s="27" t="s">
        <v>149</v>
      </c>
      <c r="K2197" s="27" t="s">
        <v>365</v>
      </c>
      <c r="L2197" s="27" t="s">
        <v>366</v>
      </c>
      <c r="M2197" s="28"/>
      <c r="N2197" s="28"/>
      <c r="O2197" s="28"/>
    </row>
    <row r="2198" spans="1:15">
      <c r="A2198" t="s">
        <v>404</v>
      </c>
      <c r="B2198" s="26" t="s">
        <v>407</v>
      </c>
      <c r="C2198" s="26" t="s">
        <v>78</v>
      </c>
      <c r="D2198" s="26" t="s">
        <v>79</v>
      </c>
      <c r="E2198" s="27" t="s">
        <v>80</v>
      </c>
      <c r="F2198" s="27" t="s">
        <v>81</v>
      </c>
      <c r="G2198" s="27" t="s">
        <v>160</v>
      </c>
      <c r="H2198" s="27" t="s">
        <v>161</v>
      </c>
      <c r="I2198" s="27" t="s">
        <v>98</v>
      </c>
      <c r="J2198" s="27" t="s">
        <v>99</v>
      </c>
      <c r="K2198" s="27" t="s">
        <v>365</v>
      </c>
      <c r="L2198" s="27" t="s">
        <v>366</v>
      </c>
      <c r="M2198" s="28"/>
      <c r="N2198" s="28"/>
      <c r="O2198" s="28"/>
    </row>
    <row r="2199" spans="1:15">
      <c r="A2199" t="s">
        <v>404</v>
      </c>
      <c r="B2199" s="26" t="s">
        <v>407</v>
      </c>
      <c r="C2199" s="26" t="s">
        <v>78</v>
      </c>
      <c r="D2199" s="26" t="s">
        <v>79</v>
      </c>
      <c r="E2199" s="27" t="s">
        <v>80</v>
      </c>
      <c r="F2199" s="27" t="s">
        <v>81</v>
      </c>
      <c r="G2199" s="27" t="s">
        <v>160</v>
      </c>
      <c r="H2199" s="27" t="s">
        <v>161</v>
      </c>
      <c r="I2199" s="27" t="s">
        <v>104</v>
      </c>
      <c r="J2199" s="27" t="s">
        <v>105</v>
      </c>
      <c r="K2199" s="27" t="s">
        <v>365</v>
      </c>
      <c r="L2199" s="27" t="s">
        <v>366</v>
      </c>
      <c r="M2199" s="28"/>
      <c r="N2199" s="28"/>
      <c r="O2199" s="28"/>
    </row>
    <row r="2200" spans="1:15">
      <c r="A2200" t="s">
        <v>404</v>
      </c>
      <c r="B2200" s="26" t="s">
        <v>407</v>
      </c>
      <c r="C2200" s="26" t="s">
        <v>78</v>
      </c>
      <c r="D2200" s="26" t="s">
        <v>79</v>
      </c>
      <c r="E2200" s="27" t="s">
        <v>80</v>
      </c>
      <c r="F2200" s="27" t="s">
        <v>81</v>
      </c>
      <c r="G2200" s="27" t="s">
        <v>160</v>
      </c>
      <c r="H2200" s="27" t="s">
        <v>161</v>
      </c>
      <c r="I2200" s="27" t="s">
        <v>142</v>
      </c>
      <c r="J2200" s="27" t="s">
        <v>143</v>
      </c>
      <c r="K2200" s="27" t="s">
        <v>365</v>
      </c>
      <c r="L2200" s="27" t="s">
        <v>366</v>
      </c>
      <c r="M2200" s="28"/>
      <c r="N2200" s="28"/>
      <c r="O2200" s="28"/>
    </row>
    <row r="2201" spans="1:15">
      <c r="A2201" t="s">
        <v>404</v>
      </c>
      <c r="B2201" s="26" t="s">
        <v>407</v>
      </c>
      <c r="C2201" s="26" t="s">
        <v>78</v>
      </c>
      <c r="D2201" s="26" t="s">
        <v>79</v>
      </c>
      <c r="E2201" s="27" t="s">
        <v>80</v>
      </c>
      <c r="F2201" s="27" t="s">
        <v>81</v>
      </c>
      <c r="G2201" s="27" t="s">
        <v>160</v>
      </c>
      <c r="H2201" s="27" t="s">
        <v>161</v>
      </c>
      <c r="I2201" s="27" t="s">
        <v>174</v>
      </c>
      <c r="J2201" s="27" t="s">
        <v>175</v>
      </c>
      <c r="K2201" s="27" t="s">
        <v>365</v>
      </c>
      <c r="L2201" s="27" t="s">
        <v>366</v>
      </c>
      <c r="M2201" s="28"/>
      <c r="N2201" s="28"/>
      <c r="O2201" s="28"/>
    </row>
    <row r="2202" spans="1:15">
      <c r="A2202" t="s">
        <v>404</v>
      </c>
      <c r="B2202" s="26" t="s">
        <v>407</v>
      </c>
      <c r="C2202" s="26" t="s">
        <v>78</v>
      </c>
      <c r="D2202" s="26" t="s">
        <v>79</v>
      </c>
      <c r="E2202" s="27" t="s">
        <v>80</v>
      </c>
      <c r="F2202" s="27" t="s">
        <v>81</v>
      </c>
      <c r="G2202" s="29">
        <v>31</v>
      </c>
      <c r="H2202" s="27" t="s">
        <v>161</v>
      </c>
      <c r="I2202" s="27">
        <v>3433</v>
      </c>
      <c r="J2202" s="27" t="s">
        <v>254</v>
      </c>
      <c r="K2202" s="27" t="s">
        <v>365</v>
      </c>
      <c r="L2202" s="27" t="s">
        <v>366</v>
      </c>
      <c r="M2202" s="28"/>
      <c r="N2202" s="28"/>
      <c r="O2202" s="28"/>
    </row>
    <row r="2203" spans="1:15">
      <c r="A2203" t="s">
        <v>404</v>
      </c>
      <c r="B2203" s="26" t="s">
        <v>407</v>
      </c>
      <c r="C2203" s="26" t="s">
        <v>78</v>
      </c>
      <c r="D2203" s="26" t="s">
        <v>79</v>
      </c>
      <c r="E2203" s="27" t="s">
        <v>80</v>
      </c>
      <c r="F2203" s="27" t="s">
        <v>81</v>
      </c>
      <c r="G2203" s="27" t="s">
        <v>160</v>
      </c>
      <c r="H2203" s="27" t="s">
        <v>161</v>
      </c>
      <c r="I2203" s="27" t="s">
        <v>118</v>
      </c>
      <c r="J2203" s="27" t="s">
        <v>119</v>
      </c>
      <c r="K2203" s="27" t="s">
        <v>365</v>
      </c>
      <c r="L2203" s="27" t="s">
        <v>366</v>
      </c>
      <c r="M2203" s="28"/>
      <c r="N2203" s="28"/>
      <c r="O2203" s="28"/>
    </row>
    <row r="2204" spans="1:15">
      <c r="A2204" t="s">
        <v>404</v>
      </c>
      <c r="B2204" s="26" t="s">
        <v>407</v>
      </c>
      <c r="C2204" s="26" t="s">
        <v>78</v>
      </c>
      <c r="D2204" s="26" t="s">
        <v>79</v>
      </c>
      <c r="E2204" s="27" t="s">
        <v>80</v>
      </c>
      <c r="F2204" s="27" t="s">
        <v>81</v>
      </c>
      <c r="G2204" s="27" t="s">
        <v>160</v>
      </c>
      <c r="H2204" s="27" t="s">
        <v>161</v>
      </c>
      <c r="I2204" s="27" t="s">
        <v>114</v>
      </c>
      <c r="J2204" s="27" t="s">
        <v>115</v>
      </c>
      <c r="K2204" s="27" t="s">
        <v>365</v>
      </c>
      <c r="L2204" s="27" t="s">
        <v>366</v>
      </c>
      <c r="M2204" s="28"/>
      <c r="N2204" s="28"/>
      <c r="O2204" s="28"/>
    </row>
    <row r="2205" spans="1:15">
      <c r="A2205" t="s">
        <v>404</v>
      </c>
      <c r="B2205" s="26" t="s">
        <v>407</v>
      </c>
      <c r="C2205" s="26" t="s">
        <v>78</v>
      </c>
      <c r="D2205" s="26" t="s">
        <v>79</v>
      </c>
      <c r="E2205" s="27" t="s">
        <v>80</v>
      </c>
      <c r="F2205" s="27" t="s">
        <v>81</v>
      </c>
      <c r="G2205" s="27" t="s">
        <v>160</v>
      </c>
      <c r="H2205" s="27" t="s">
        <v>161</v>
      </c>
      <c r="I2205" s="27" t="s">
        <v>280</v>
      </c>
      <c r="J2205" s="27" t="s">
        <v>281</v>
      </c>
      <c r="K2205" s="27" t="s">
        <v>365</v>
      </c>
      <c r="L2205" s="27" t="s">
        <v>366</v>
      </c>
      <c r="M2205" s="28"/>
      <c r="N2205" s="28"/>
      <c r="O2205" s="28"/>
    </row>
    <row r="2206" spans="1:15">
      <c r="A2206" t="s">
        <v>404</v>
      </c>
      <c r="B2206" s="26" t="s">
        <v>407</v>
      </c>
      <c r="C2206" s="26" t="s">
        <v>78</v>
      </c>
      <c r="D2206" s="26" t="s">
        <v>79</v>
      </c>
      <c r="E2206" s="27" t="s">
        <v>80</v>
      </c>
      <c r="F2206" s="27" t="s">
        <v>81</v>
      </c>
      <c r="G2206" s="27" t="s">
        <v>160</v>
      </c>
      <c r="H2206" s="27" t="s">
        <v>161</v>
      </c>
      <c r="I2206" s="27" t="s">
        <v>100</v>
      </c>
      <c r="J2206" s="27" t="s">
        <v>101</v>
      </c>
      <c r="K2206" s="27" t="s">
        <v>365</v>
      </c>
      <c r="L2206" s="27" t="s">
        <v>366</v>
      </c>
      <c r="M2206" s="28"/>
      <c r="N2206" s="28"/>
      <c r="O2206" s="28"/>
    </row>
    <row r="2207" spans="1:15">
      <c r="A2207" t="s">
        <v>404</v>
      </c>
      <c r="B2207" s="26" t="s">
        <v>407</v>
      </c>
      <c r="C2207" s="26" t="s">
        <v>78</v>
      </c>
      <c r="D2207" s="26" t="s">
        <v>79</v>
      </c>
      <c r="E2207" s="27" t="s">
        <v>80</v>
      </c>
      <c r="F2207" s="27" t="s">
        <v>81</v>
      </c>
      <c r="G2207" s="27" t="s">
        <v>160</v>
      </c>
      <c r="H2207" s="27" t="s">
        <v>161</v>
      </c>
      <c r="I2207" s="27" t="s">
        <v>108</v>
      </c>
      <c r="J2207" s="27" t="s">
        <v>109</v>
      </c>
      <c r="K2207" s="27" t="s">
        <v>365</v>
      </c>
      <c r="L2207" s="27" t="s">
        <v>366</v>
      </c>
      <c r="M2207" s="28"/>
      <c r="N2207" s="28"/>
      <c r="O2207" s="28"/>
    </row>
    <row r="2208" spans="1:15">
      <c r="A2208" t="s">
        <v>404</v>
      </c>
      <c r="B2208" s="26" t="s">
        <v>407</v>
      </c>
      <c r="C2208" s="26" t="s">
        <v>78</v>
      </c>
      <c r="D2208" s="26" t="s">
        <v>79</v>
      </c>
      <c r="E2208" s="27" t="s">
        <v>80</v>
      </c>
      <c r="F2208" s="27" t="s">
        <v>81</v>
      </c>
      <c r="G2208" s="29">
        <v>31</v>
      </c>
      <c r="H2208" s="27" t="s">
        <v>161</v>
      </c>
      <c r="I2208" s="27">
        <v>4214</v>
      </c>
      <c r="J2208" s="27" t="s">
        <v>301</v>
      </c>
      <c r="K2208" s="27" t="s">
        <v>365</v>
      </c>
      <c r="L2208" s="27" t="s">
        <v>366</v>
      </c>
      <c r="M2208" s="28"/>
      <c r="N2208" s="28"/>
      <c r="O2208" s="28"/>
    </row>
    <row r="2209" spans="1:15">
      <c r="A2209" t="s">
        <v>404</v>
      </c>
      <c r="B2209" s="26" t="s">
        <v>407</v>
      </c>
      <c r="C2209" s="26" t="s">
        <v>78</v>
      </c>
      <c r="D2209" s="26" t="s">
        <v>79</v>
      </c>
      <c r="E2209" s="27" t="s">
        <v>80</v>
      </c>
      <c r="F2209" s="27" t="s">
        <v>81</v>
      </c>
      <c r="G2209" s="27" t="s">
        <v>160</v>
      </c>
      <c r="H2209" s="27" t="s">
        <v>161</v>
      </c>
      <c r="I2209" s="27" t="s">
        <v>168</v>
      </c>
      <c r="J2209" s="27" t="s">
        <v>169</v>
      </c>
      <c r="K2209" s="27" t="s">
        <v>365</v>
      </c>
      <c r="L2209" s="27" t="s">
        <v>366</v>
      </c>
      <c r="M2209" s="28"/>
      <c r="N2209" s="28"/>
      <c r="O2209" s="28"/>
    </row>
    <row r="2210" spans="1:15">
      <c r="A2210" t="s">
        <v>404</v>
      </c>
      <c r="B2210" s="26" t="s">
        <v>407</v>
      </c>
      <c r="C2210" s="26" t="s">
        <v>78</v>
      </c>
      <c r="D2210" s="26" t="s">
        <v>79</v>
      </c>
      <c r="E2210" s="27" t="s">
        <v>80</v>
      </c>
      <c r="F2210" s="27" t="s">
        <v>81</v>
      </c>
      <c r="G2210" s="27" t="s">
        <v>160</v>
      </c>
      <c r="H2210" s="27" t="s">
        <v>161</v>
      </c>
      <c r="I2210" s="27" t="s">
        <v>302</v>
      </c>
      <c r="J2210" s="27" t="s">
        <v>303</v>
      </c>
      <c r="K2210" s="27" t="s">
        <v>365</v>
      </c>
      <c r="L2210" s="27" t="s">
        <v>366</v>
      </c>
      <c r="M2210" s="28"/>
      <c r="N2210" s="28"/>
      <c r="O2210" s="28"/>
    </row>
    <row r="2211" spans="1:15">
      <c r="A2211" t="s">
        <v>404</v>
      </c>
      <c r="B2211" s="26" t="s">
        <v>407</v>
      </c>
      <c r="C2211" s="26" t="s">
        <v>78</v>
      </c>
      <c r="D2211" s="26" t="s">
        <v>79</v>
      </c>
      <c r="E2211" s="27" t="s">
        <v>80</v>
      </c>
      <c r="F2211" s="27" t="s">
        <v>81</v>
      </c>
      <c r="G2211" s="27" t="s">
        <v>160</v>
      </c>
      <c r="H2211" s="27" t="s">
        <v>161</v>
      </c>
      <c r="I2211" s="27" t="s">
        <v>239</v>
      </c>
      <c r="J2211" s="27" t="s">
        <v>240</v>
      </c>
      <c r="K2211" s="27" t="s">
        <v>365</v>
      </c>
      <c r="L2211" s="27" t="s">
        <v>366</v>
      </c>
      <c r="M2211" s="28"/>
      <c r="N2211" s="28"/>
      <c r="O2211" s="28"/>
    </row>
    <row r="2212" spans="1:15">
      <c r="A2212" t="s">
        <v>404</v>
      </c>
      <c r="B2212" s="26" t="s">
        <v>407</v>
      </c>
      <c r="C2212" s="26" t="s">
        <v>78</v>
      </c>
      <c r="D2212" s="26" t="s">
        <v>79</v>
      </c>
      <c r="E2212" s="27" t="s">
        <v>80</v>
      </c>
      <c r="F2212" s="27" t="s">
        <v>81</v>
      </c>
      <c r="G2212" s="27" t="s">
        <v>160</v>
      </c>
      <c r="H2212" s="27" t="s">
        <v>161</v>
      </c>
      <c r="I2212" s="27" t="s">
        <v>193</v>
      </c>
      <c r="J2212" s="27" t="s">
        <v>194</v>
      </c>
      <c r="K2212" s="27" t="s">
        <v>365</v>
      </c>
      <c r="L2212" s="27" t="s">
        <v>366</v>
      </c>
      <c r="M2212" s="28"/>
      <c r="N2212" s="28"/>
      <c r="O2212" s="28"/>
    </row>
    <row r="2213" spans="1:15">
      <c r="A2213" t="s">
        <v>404</v>
      </c>
      <c r="B2213" s="26" t="s">
        <v>407</v>
      </c>
      <c r="C2213" s="26" t="s">
        <v>78</v>
      </c>
      <c r="D2213" s="26" t="s">
        <v>79</v>
      </c>
      <c r="E2213" s="27" t="s">
        <v>80</v>
      </c>
      <c r="F2213" s="27" t="s">
        <v>81</v>
      </c>
      <c r="G2213" s="27" t="s">
        <v>160</v>
      </c>
      <c r="H2213" s="27" t="s">
        <v>161</v>
      </c>
      <c r="I2213" s="27" t="s">
        <v>221</v>
      </c>
      <c r="J2213" s="27" t="s">
        <v>222</v>
      </c>
      <c r="K2213" s="27" t="s">
        <v>365</v>
      </c>
      <c r="L2213" s="27" t="s">
        <v>366</v>
      </c>
      <c r="M2213" s="28"/>
      <c r="N2213" s="28"/>
      <c r="O2213" s="28"/>
    </row>
    <row r="2214" spans="1:15">
      <c r="A2214" t="s">
        <v>404</v>
      </c>
      <c r="B2214" s="26" t="s">
        <v>407</v>
      </c>
      <c r="C2214" s="26" t="s">
        <v>78</v>
      </c>
      <c r="D2214" s="26" t="s">
        <v>79</v>
      </c>
      <c r="E2214" s="27" t="s">
        <v>80</v>
      </c>
      <c r="F2214" s="27" t="s">
        <v>81</v>
      </c>
      <c r="G2214" s="27" t="s">
        <v>170</v>
      </c>
      <c r="H2214" s="27" t="s">
        <v>171</v>
      </c>
      <c r="I2214" s="27" t="s">
        <v>84</v>
      </c>
      <c r="J2214" s="27" t="s">
        <v>85</v>
      </c>
      <c r="K2214" s="27" t="s">
        <v>365</v>
      </c>
      <c r="L2214" s="27" t="s">
        <v>366</v>
      </c>
      <c r="M2214" s="28"/>
      <c r="N2214" s="28"/>
      <c r="O2214" s="28"/>
    </row>
    <row r="2215" spans="1:15">
      <c r="A2215" t="s">
        <v>404</v>
      </c>
      <c r="B2215" s="26" t="s">
        <v>407</v>
      </c>
      <c r="C2215" s="26" t="s">
        <v>78</v>
      </c>
      <c r="D2215" s="26" t="s">
        <v>79</v>
      </c>
      <c r="E2215" s="27" t="s">
        <v>80</v>
      </c>
      <c r="F2215" s="27" t="s">
        <v>81</v>
      </c>
      <c r="G2215" s="27" t="s">
        <v>170</v>
      </c>
      <c r="H2215" s="27" t="s">
        <v>171</v>
      </c>
      <c r="I2215" s="27" t="s">
        <v>88</v>
      </c>
      <c r="J2215" s="27" t="s">
        <v>89</v>
      </c>
      <c r="K2215" s="27" t="s">
        <v>365</v>
      </c>
      <c r="L2215" s="27" t="s">
        <v>366</v>
      </c>
      <c r="M2215" s="28"/>
      <c r="N2215" s="28"/>
      <c r="O2215" s="28"/>
    </row>
    <row r="2216" spans="1:15">
      <c r="A2216" t="s">
        <v>404</v>
      </c>
      <c r="B2216" s="26" t="s">
        <v>407</v>
      </c>
      <c r="C2216" s="26" t="s">
        <v>78</v>
      </c>
      <c r="D2216" s="26" t="s">
        <v>79</v>
      </c>
      <c r="E2216" s="27" t="s">
        <v>80</v>
      </c>
      <c r="F2216" s="27" t="s">
        <v>81</v>
      </c>
      <c r="G2216" s="27" t="s">
        <v>170</v>
      </c>
      <c r="H2216" s="27" t="s">
        <v>171</v>
      </c>
      <c r="I2216" s="27" t="s">
        <v>90</v>
      </c>
      <c r="J2216" s="27" t="s">
        <v>91</v>
      </c>
      <c r="K2216" s="27" t="s">
        <v>365</v>
      </c>
      <c r="L2216" s="27" t="s">
        <v>366</v>
      </c>
      <c r="M2216" s="28"/>
      <c r="N2216" s="28"/>
      <c r="O2216" s="28"/>
    </row>
    <row r="2217" spans="1:15">
      <c r="A2217" t="s">
        <v>404</v>
      </c>
      <c r="B2217" s="26" t="s">
        <v>407</v>
      </c>
      <c r="C2217" s="26" t="s">
        <v>78</v>
      </c>
      <c r="D2217" s="26" t="s">
        <v>79</v>
      </c>
      <c r="E2217" s="27" t="s">
        <v>80</v>
      </c>
      <c r="F2217" s="27" t="s">
        <v>81</v>
      </c>
      <c r="G2217" s="27" t="s">
        <v>170</v>
      </c>
      <c r="H2217" s="27" t="s">
        <v>171</v>
      </c>
      <c r="I2217" s="27" t="s">
        <v>92</v>
      </c>
      <c r="J2217" s="27" t="s">
        <v>93</v>
      </c>
      <c r="K2217" s="27" t="s">
        <v>365</v>
      </c>
      <c r="L2217" s="27" t="s">
        <v>366</v>
      </c>
      <c r="M2217" s="28"/>
      <c r="N2217" s="28"/>
      <c r="O2217" s="28"/>
    </row>
    <row r="2218" spans="1:15">
      <c r="A2218" t="s">
        <v>404</v>
      </c>
      <c r="B2218" s="26" t="s">
        <v>407</v>
      </c>
      <c r="C2218" s="26" t="s">
        <v>78</v>
      </c>
      <c r="D2218" s="26" t="s">
        <v>79</v>
      </c>
      <c r="E2218" s="27" t="s">
        <v>80</v>
      </c>
      <c r="F2218" s="27" t="s">
        <v>81</v>
      </c>
      <c r="G2218" s="27" t="s">
        <v>170</v>
      </c>
      <c r="H2218" s="27" t="s">
        <v>171</v>
      </c>
      <c r="I2218" s="27" t="s">
        <v>134</v>
      </c>
      <c r="J2218" s="27" t="s">
        <v>135</v>
      </c>
      <c r="K2218" s="27" t="s">
        <v>365</v>
      </c>
      <c r="L2218" s="27" t="s">
        <v>366</v>
      </c>
      <c r="M2218" s="28"/>
      <c r="N2218" s="28"/>
      <c r="O2218" s="28"/>
    </row>
    <row r="2219" spans="1:15">
      <c r="A2219" t="s">
        <v>404</v>
      </c>
      <c r="B2219" s="26" t="s">
        <v>407</v>
      </c>
      <c r="C2219" s="26" t="s">
        <v>78</v>
      </c>
      <c r="D2219" s="26" t="s">
        <v>79</v>
      </c>
      <c r="E2219" s="27" t="s">
        <v>80</v>
      </c>
      <c r="F2219" s="27" t="s">
        <v>81</v>
      </c>
      <c r="G2219" s="27" t="s">
        <v>170</v>
      </c>
      <c r="H2219" s="27" t="s">
        <v>171</v>
      </c>
      <c r="I2219" s="27" t="s">
        <v>94</v>
      </c>
      <c r="J2219" s="27" t="s">
        <v>95</v>
      </c>
      <c r="K2219" s="27" t="s">
        <v>365</v>
      </c>
      <c r="L2219" s="27" t="s">
        <v>366</v>
      </c>
      <c r="M2219" s="28"/>
      <c r="N2219" s="28"/>
      <c r="O2219" s="28"/>
    </row>
    <row r="2220" spans="1:15">
      <c r="A2220" t="s">
        <v>404</v>
      </c>
      <c r="B2220" s="26" t="s">
        <v>407</v>
      </c>
      <c r="C2220" s="26" t="s">
        <v>78</v>
      </c>
      <c r="D2220" s="26" t="s">
        <v>79</v>
      </c>
      <c r="E2220" s="27" t="s">
        <v>80</v>
      </c>
      <c r="F2220" s="27" t="s">
        <v>81</v>
      </c>
      <c r="G2220" s="27" t="s">
        <v>170</v>
      </c>
      <c r="H2220" s="27" t="s">
        <v>171</v>
      </c>
      <c r="I2220" s="27" t="s">
        <v>172</v>
      </c>
      <c r="J2220" s="27" t="s">
        <v>173</v>
      </c>
      <c r="K2220" s="27" t="s">
        <v>365</v>
      </c>
      <c r="L2220" s="27" t="s">
        <v>366</v>
      </c>
      <c r="M2220" s="28"/>
      <c r="N2220" s="28"/>
      <c r="O2220" s="28"/>
    </row>
    <row r="2221" spans="1:15">
      <c r="A2221" t="s">
        <v>404</v>
      </c>
      <c r="B2221" s="26" t="s">
        <v>407</v>
      </c>
      <c r="C2221" s="26" t="s">
        <v>78</v>
      </c>
      <c r="D2221" s="26" t="s">
        <v>79</v>
      </c>
      <c r="E2221" s="27" t="s">
        <v>80</v>
      </c>
      <c r="F2221" s="27" t="s">
        <v>81</v>
      </c>
      <c r="G2221" s="27" t="s">
        <v>170</v>
      </c>
      <c r="H2221" s="27" t="s">
        <v>171</v>
      </c>
      <c r="I2221" s="27" t="s">
        <v>233</v>
      </c>
      <c r="J2221" s="27" t="s">
        <v>234</v>
      </c>
      <c r="K2221" s="27" t="s">
        <v>365</v>
      </c>
      <c r="L2221" s="27" t="s">
        <v>366</v>
      </c>
      <c r="M2221" s="28"/>
      <c r="N2221" s="28"/>
      <c r="O2221" s="28"/>
    </row>
    <row r="2222" spans="1:15">
      <c r="A2222" t="s">
        <v>404</v>
      </c>
      <c r="B2222" s="26" t="s">
        <v>407</v>
      </c>
      <c r="C2222" s="26" t="s">
        <v>78</v>
      </c>
      <c r="D2222" s="26" t="s">
        <v>79</v>
      </c>
      <c r="E2222" s="27" t="s">
        <v>80</v>
      </c>
      <c r="F2222" s="27" t="s">
        <v>81</v>
      </c>
      <c r="G2222" s="27" t="s">
        <v>170</v>
      </c>
      <c r="H2222" s="27" t="s">
        <v>171</v>
      </c>
      <c r="I2222" s="27" t="s">
        <v>136</v>
      </c>
      <c r="J2222" s="27" t="s">
        <v>137</v>
      </c>
      <c r="K2222" s="27" t="s">
        <v>365</v>
      </c>
      <c r="L2222" s="27" t="s">
        <v>366</v>
      </c>
      <c r="M2222" s="28"/>
      <c r="N2222" s="28"/>
      <c r="O2222" s="28"/>
    </row>
    <row r="2223" spans="1:15">
      <c r="A2223" t="s">
        <v>404</v>
      </c>
      <c r="B2223" s="26" t="s">
        <v>407</v>
      </c>
      <c r="C2223" s="26" t="s">
        <v>78</v>
      </c>
      <c r="D2223" s="26" t="s">
        <v>79</v>
      </c>
      <c r="E2223" s="27" t="s">
        <v>80</v>
      </c>
      <c r="F2223" s="27" t="s">
        <v>81</v>
      </c>
      <c r="G2223" s="27" t="s">
        <v>170</v>
      </c>
      <c r="H2223" s="27" t="s">
        <v>171</v>
      </c>
      <c r="I2223" s="27" t="s">
        <v>178</v>
      </c>
      <c r="J2223" s="27" t="s">
        <v>179</v>
      </c>
      <c r="K2223" s="27" t="s">
        <v>365</v>
      </c>
      <c r="L2223" s="27" t="s">
        <v>366</v>
      </c>
      <c r="M2223" s="28"/>
      <c r="N2223" s="28"/>
      <c r="O2223" s="28"/>
    </row>
    <row r="2224" spans="1:15">
      <c r="A2224" t="s">
        <v>404</v>
      </c>
      <c r="B2224" s="26" t="s">
        <v>407</v>
      </c>
      <c r="C2224" s="26" t="s">
        <v>78</v>
      </c>
      <c r="D2224" s="26" t="s">
        <v>79</v>
      </c>
      <c r="E2224" s="27" t="s">
        <v>80</v>
      </c>
      <c r="F2224" s="27" t="s">
        <v>81</v>
      </c>
      <c r="G2224" s="27" t="s">
        <v>170</v>
      </c>
      <c r="H2224" s="27" t="s">
        <v>171</v>
      </c>
      <c r="I2224" s="27" t="s">
        <v>154</v>
      </c>
      <c r="J2224" s="27" t="s">
        <v>155</v>
      </c>
      <c r="K2224" s="27" t="s">
        <v>365</v>
      </c>
      <c r="L2224" s="27" t="s">
        <v>366</v>
      </c>
      <c r="M2224" s="28"/>
      <c r="N2224" s="28"/>
      <c r="O2224" s="28"/>
    </row>
    <row r="2225" spans="1:15">
      <c r="A2225" t="s">
        <v>404</v>
      </c>
      <c r="B2225" s="26" t="s">
        <v>407</v>
      </c>
      <c r="C2225" s="26" t="s">
        <v>78</v>
      </c>
      <c r="D2225" s="26" t="s">
        <v>79</v>
      </c>
      <c r="E2225" s="27" t="s">
        <v>80</v>
      </c>
      <c r="F2225" s="27" t="s">
        <v>81</v>
      </c>
      <c r="G2225" s="27" t="s">
        <v>170</v>
      </c>
      <c r="H2225" s="27" t="s">
        <v>171</v>
      </c>
      <c r="I2225" s="27" t="s">
        <v>164</v>
      </c>
      <c r="J2225" s="27" t="s">
        <v>165</v>
      </c>
      <c r="K2225" s="27" t="s">
        <v>365</v>
      </c>
      <c r="L2225" s="27" t="s">
        <v>366</v>
      </c>
      <c r="M2225" s="28"/>
      <c r="N2225" s="28"/>
      <c r="O2225" s="28"/>
    </row>
    <row r="2226" spans="1:15">
      <c r="A2226" t="s">
        <v>404</v>
      </c>
      <c r="B2226" s="26" t="s">
        <v>407</v>
      </c>
      <c r="C2226" s="26" t="s">
        <v>78</v>
      </c>
      <c r="D2226" s="26" t="s">
        <v>79</v>
      </c>
      <c r="E2226" s="27" t="s">
        <v>80</v>
      </c>
      <c r="F2226" s="27" t="s">
        <v>81</v>
      </c>
      <c r="G2226" s="27" t="s">
        <v>170</v>
      </c>
      <c r="H2226" s="27" t="s">
        <v>171</v>
      </c>
      <c r="I2226" s="27" t="s">
        <v>180</v>
      </c>
      <c r="J2226" s="27" t="s">
        <v>181</v>
      </c>
      <c r="K2226" s="27" t="s">
        <v>365</v>
      </c>
      <c r="L2226" s="27" t="s">
        <v>366</v>
      </c>
      <c r="M2226" s="28"/>
      <c r="N2226" s="28"/>
      <c r="O2226" s="28"/>
    </row>
    <row r="2227" spans="1:15">
      <c r="A2227" t="s">
        <v>404</v>
      </c>
      <c r="B2227" s="26" t="s">
        <v>407</v>
      </c>
      <c r="C2227" s="26" t="s">
        <v>78</v>
      </c>
      <c r="D2227" s="26" t="s">
        <v>79</v>
      </c>
      <c r="E2227" s="27" t="s">
        <v>80</v>
      </c>
      <c r="F2227" s="27" t="s">
        <v>81</v>
      </c>
      <c r="G2227" s="27" t="s">
        <v>170</v>
      </c>
      <c r="H2227" s="27" t="s">
        <v>171</v>
      </c>
      <c r="I2227" s="27" t="s">
        <v>215</v>
      </c>
      <c r="J2227" s="27" t="s">
        <v>216</v>
      </c>
      <c r="K2227" s="27" t="s">
        <v>365</v>
      </c>
      <c r="L2227" s="27" t="s">
        <v>366</v>
      </c>
      <c r="M2227" s="28"/>
      <c r="N2227" s="28"/>
      <c r="O2227" s="28"/>
    </row>
    <row r="2228" spans="1:15">
      <c r="A2228" t="s">
        <v>404</v>
      </c>
      <c r="B2228" s="26" t="s">
        <v>407</v>
      </c>
      <c r="C2228" s="26" t="s">
        <v>78</v>
      </c>
      <c r="D2228" s="26" t="s">
        <v>79</v>
      </c>
      <c r="E2228" s="27" t="s">
        <v>80</v>
      </c>
      <c r="F2228" s="27" t="s">
        <v>81</v>
      </c>
      <c r="G2228" s="27" t="s">
        <v>170</v>
      </c>
      <c r="H2228" s="27" t="s">
        <v>171</v>
      </c>
      <c r="I2228" s="27" t="s">
        <v>182</v>
      </c>
      <c r="J2228" s="27" t="s">
        <v>183</v>
      </c>
      <c r="K2228" s="27" t="s">
        <v>365</v>
      </c>
      <c r="L2228" s="27" t="s">
        <v>366</v>
      </c>
      <c r="M2228" s="28"/>
      <c r="N2228" s="28"/>
      <c r="O2228" s="28"/>
    </row>
    <row r="2229" spans="1:15">
      <c r="A2229" t="s">
        <v>404</v>
      </c>
      <c r="B2229" s="26" t="s">
        <v>407</v>
      </c>
      <c r="C2229" s="26" t="s">
        <v>78</v>
      </c>
      <c r="D2229" s="26" t="s">
        <v>79</v>
      </c>
      <c r="E2229" s="27" t="s">
        <v>80</v>
      </c>
      <c r="F2229" s="27" t="s">
        <v>81</v>
      </c>
      <c r="G2229" s="27" t="s">
        <v>170</v>
      </c>
      <c r="H2229" s="27" t="s">
        <v>171</v>
      </c>
      <c r="I2229" s="27" t="s">
        <v>156</v>
      </c>
      <c r="J2229" s="27" t="s">
        <v>157</v>
      </c>
      <c r="K2229" s="27" t="s">
        <v>365</v>
      </c>
      <c r="L2229" s="27" t="s">
        <v>366</v>
      </c>
      <c r="M2229" s="28"/>
      <c r="N2229" s="28"/>
      <c r="O2229" s="28"/>
    </row>
    <row r="2230" spans="1:15">
      <c r="A2230" t="s">
        <v>404</v>
      </c>
      <c r="B2230" s="26" t="s">
        <v>407</v>
      </c>
      <c r="C2230" s="26" t="s">
        <v>78</v>
      </c>
      <c r="D2230" s="26" t="s">
        <v>79</v>
      </c>
      <c r="E2230" s="27" t="s">
        <v>80</v>
      </c>
      <c r="F2230" s="27" t="s">
        <v>81</v>
      </c>
      <c r="G2230" s="27" t="s">
        <v>170</v>
      </c>
      <c r="H2230" s="27" t="s">
        <v>171</v>
      </c>
      <c r="I2230" s="27" t="s">
        <v>132</v>
      </c>
      <c r="J2230" s="27" t="s">
        <v>133</v>
      </c>
      <c r="K2230" s="27" t="s">
        <v>365</v>
      </c>
      <c r="L2230" s="27" t="s">
        <v>366</v>
      </c>
      <c r="M2230" s="28"/>
      <c r="N2230" s="28"/>
      <c r="O2230" s="28"/>
    </row>
    <row r="2231" spans="1:15">
      <c r="A2231" t="s">
        <v>404</v>
      </c>
      <c r="B2231" s="26" t="s">
        <v>407</v>
      </c>
      <c r="C2231" s="26" t="s">
        <v>78</v>
      </c>
      <c r="D2231" s="26" t="s">
        <v>79</v>
      </c>
      <c r="E2231" s="27" t="s">
        <v>80</v>
      </c>
      <c r="F2231" s="27" t="s">
        <v>81</v>
      </c>
      <c r="G2231" s="27" t="s">
        <v>170</v>
      </c>
      <c r="H2231" s="27" t="s">
        <v>171</v>
      </c>
      <c r="I2231" s="27" t="s">
        <v>158</v>
      </c>
      <c r="J2231" s="27" t="s">
        <v>159</v>
      </c>
      <c r="K2231" s="27" t="s">
        <v>365</v>
      </c>
      <c r="L2231" s="27" t="s">
        <v>366</v>
      </c>
      <c r="M2231" s="28"/>
      <c r="N2231" s="28"/>
      <c r="O2231" s="28"/>
    </row>
    <row r="2232" spans="1:15">
      <c r="A2232" t="s">
        <v>404</v>
      </c>
      <c r="B2232" s="26" t="s">
        <v>407</v>
      </c>
      <c r="C2232" s="26" t="s">
        <v>78</v>
      </c>
      <c r="D2232" s="26" t="s">
        <v>79</v>
      </c>
      <c r="E2232" s="27" t="s">
        <v>80</v>
      </c>
      <c r="F2232" s="27" t="s">
        <v>81</v>
      </c>
      <c r="G2232" s="27" t="s">
        <v>170</v>
      </c>
      <c r="H2232" s="27" t="s">
        <v>171</v>
      </c>
      <c r="I2232" s="27" t="s">
        <v>199</v>
      </c>
      <c r="J2232" s="27" t="s">
        <v>200</v>
      </c>
      <c r="K2232" s="27" t="s">
        <v>365</v>
      </c>
      <c r="L2232" s="27" t="s">
        <v>366</v>
      </c>
      <c r="M2232" s="28"/>
      <c r="N2232" s="28"/>
      <c r="O2232" s="28"/>
    </row>
    <row r="2233" spans="1:15">
      <c r="A2233" t="s">
        <v>404</v>
      </c>
      <c r="B2233" s="26" t="s">
        <v>407</v>
      </c>
      <c r="C2233" s="26" t="s">
        <v>78</v>
      </c>
      <c r="D2233" s="26" t="s">
        <v>79</v>
      </c>
      <c r="E2233" s="27" t="s">
        <v>80</v>
      </c>
      <c r="F2233" s="27" t="s">
        <v>81</v>
      </c>
      <c r="G2233" s="27" t="s">
        <v>170</v>
      </c>
      <c r="H2233" s="27" t="s">
        <v>171</v>
      </c>
      <c r="I2233" s="27" t="s">
        <v>96</v>
      </c>
      <c r="J2233" s="27" t="s">
        <v>97</v>
      </c>
      <c r="K2233" s="27" t="s">
        <v>365</v>
      </c>
      <c r="L2233" s="27" t="s">
        <v>366</v>
      </c>
      <c r="M2233" s="28"/>
      <c r="N2233" s="28"/>
      <c r="O2233" s="28"/>
    </row>
    <row r="2234" spans="1:15">
      <c r="A2234" t="s">
        <v>404</v>
      </c>
      <c r="B2234" s="26" t="s">
        <v>407</v>
      </c>
      <c r="C2234" s="26" t="s">
        <v>78</v>
      </c>
      <c r="D2234" s="26" t="s">
        <v>79</v>
      </c>
      <c r="E2234" s="27" t="s">
        <v>80</v>
      </c>
      <c r="F2234" s="27" t="s">
        <v>81</v>
      </c>
      <c r="G2234" s="27" t="s">
        <v>170</v>
      </c>
      <c r="H2234" s="27" t="s">
        <v>171</v>
      </c>
      <c r="I2234" s="27" t="s">
        <v>116</v>
      </c>
      <c r="J2234" s="27" t="s">
        <v>117</v>
      </c>
      <c r="K2234" s="27" t="s">
        <v>365</v>
      </c>
      <c r="L2234" s="27" t="s">
        <v>366</v>
      </c>
      <c r="M2234" s="28"/>
      <c r="N2234" s="28"/>
      <c r="O2234" s="28"/>
    </row>
    <row r="2235" spans="1:15">
      <c r="A2235" t="s">
        <v>404</v>
      </c>
      <c r="B2235" s="26" t="s">
        <v>407</v>
      </c>
      <c r="C2235" s="26" t="s">
        <v>78</v>
      </c>
      <c r="D2235" s="26" t="s">
        <v>79</v>
      </c>
      <c r="E2235" s="27" t="s">
        <v>80</v>
      </c>
      <c r="F2235" s="27" t="s">
        <v>81</v>
      </c>
      <c r="G2235" s="27" t="s">
        <v>170</v>
      </c>
      <c r="H2235" s="27" t="s">
        <v>171</v>
      </c>
      <c r="I2235" s="27" t="s">
        <v>184</v>
      </c>
      <c r="J2235" s="27" t="s">
        <v>185</v>
      </c>
      <c r="K2235" s="27" t="s">
        <v>365</v>
      </c>
      <c r="L2235" s="27" t="s">
        <v>366</v>
      </c>
      <c r="M2235" s="28"/>
      <c r="N2235" s="28"/>
      <c r="O2235" s="28"/>
    </row>
    <row r="2236" spans="1:15">
      <c r="A2236" t="s">
        <v>404</v>
      </c>
      <c r="B2236" s="26" t="s">
        <v>407</v>
      </c>
      <c r="C2236" s="26" t="s">
        <v>78</v>
      </c>
      <c r="D2236" s="26" t="s">
        <v>79</v>
      </c>
      <c r="E2236" s="27" t="s">
        <v>80</v>
      </c>
      <c r="F2236" s="27" t="s">
        <v>81</v>
      </c>
      <c r="G2236" s="27" t="s">
        <v>170</v>
      </c>
      <c r="H2236" s="27" t="s">
        <v>171</v>
      </c>
      <c r="I2236" s="27" t="s">
        <v>144</v>
      </c>
      <c r="J2236" s="27" t="s">
        <v>145</v>
      </c>
      <c r="K2236" s="27" t="s">
        <v>365</v>
      </c>
      <c r="L2236" s="27" t="s">
        <v>366</v>
      </c>
      <c r="M2236" s="28"/>
      <c r="N2236" s="28"/>
      <c r="O2236" s="28"/>
    </row>
    <row r="2237" spans="1:15">
      <c r="A2237" t="s">
        <v>404</v>
      </c>
      <c r="B2237" s="26" t="s">
        <v>407</v>
      </c>
      <c r="C2237" s="26" t="s">
        <v>78</v>
      </c>
      <c r="D2237" s="26" t="s">
        <v>79</v>
      </c>
      <c r="E2237" s="27" t="s">
        <v>80</v>
      </c>
      <c r="F2237" s="27" t="s">
        <v>81</v>
      </c>
      <c r="G2237" s="27" t="s">
        <v>170</v>
      </c>
      <c r="H2237" s="27" t="s">
        <v>171</v>
      </c>
      <c r="I2237" s="27" t="s">
        <v>138</v>
      </c>
      <c r="J2237" s="27" t="s">
        <v>139</v>
      </c>
      <c r="K2237" s="27" t="s">
        <v>365</v>
      </c>
      <c r="L2237" s="27" t="s">
        <v>366</v>
      </c>
      <c r="M2237" s="28"/>
      <c r="N2237" s="28"/>
      <c r="O2237" s="28"/>
    </row>
    <row r="2238" spans="1:15">
      <c r="A2238" t="s">
        <v>404</v>
      </c>
      <c r="B2238" s="26" t="s">
        <v>407</v>
      </c>
      <c r="C2238" s="26" t="s">
        <v>78</v>
      </c>
      <c r="D2238" s="26" t="s">
        <v>79</v>
      </c>
      <c r="E2238" s="27" t="s">
        <v>80</v>
      </c>
      <c r="F2238" s="27" t="s">
        <v>81</v>
      </c>
      <c r="G2238" s="27" t="s">
        <v>170</v>
      </c>
      <c r="H2238" s="27" t="s">
        <v>171</v>
      </c>
      <c r="I2238" s="27" t="s">
        <v>128</v>
      </c>
      <c r="J2238" s="27" t="s">
        <v>129</v>
      </c>
      <c r="K2238" s="27" t="s">
        <v>365</v>
      </c>
      <c r="L2238" s="27" t="s">
        <v>366</v>
      </c>
      <c r="M2238" s="28"/>
      <c r="N2238" s="28"/>
      <c r="O2238" s="28"/>
    </row>
    <row r="2239" spans="1:15">
      <c r="A2239" t="s">
        <v>404</v>
      </c>
      <c r="B2239" s="26" t="s">
        <v>407</v>
      </c>
      <c r="C2239" s="26" t="s">
        <v>78</v>
      </c>
      <c r="D2239" s="26" t="s">
        <v>79</v>
      </c>
      <c r="E2239" s="27" t="s">
        <v>80</v>
      </c>
      <c r="F2239" s="27" t="s">
        <v>81</v>
      </c>
      <c r="G2239" s="27" t="s">
        <v>170</v>
      </c>
      <c r="H2239" s="27" t="s">
        <v>171</v>
      </c>
      <c r="I2239" s="27" t="s">
        <v>146</v>
      </c>
      <c r="J2239" s="27" t="s">
        <v>147</v>
      </c>
      <c r="K2239" s="27" t="s">
        <v>365</v>
      </c>
      <c r="L2239" s="27" t="s">
        <v>366</v>
      </c>
      <c r="M2239" s="28"/>
      <c r="N2239" s="28"/>
      <c r="O2239" s="28"/>
    </row>
    <row r="2240" spans="1:15">
      <c r="A2240" t="s">
        <v>404</v>
      </c>
      <c r="B2240" s="26" t="s">
        <v>407</v>
      </c>
      <c r="C2240" s="26" t="s">
        <v>78</v>
      </c>
      <c r="D2240" s="26" t="s">
        <v>79</v>
      </c>
      <c r="E2240" s="27" t="s">
        <v>80</v>
      </c>
      <c r="F2240" s="27" t="s">
        <v>81</v>
      </c>
      <c r="G2240" s="27" t="s">
        <v>170</v>
      </c>
      <c r="H2240" s="27" t="s">
        <v>171</v>
      </c>
      <c r="I2240" s="27" t="s">
        <v>148</v>
      </c>
      <c r="J2240" s="27" t="s">
        <v>149</v>
      </c>
      <c r="K2240" s="27" t="s">
        <v>365</v>
      </c>
      <c r="L2240" s="27" t="s">
        <v>366</v>
      </c>
      <c r="M2240" s="28"/>
      <c r="N2240" s="28"/>
      <c r="O2240" s="28"/>
    </row>
    <row r="2241" spans="1:15">
      <c r="A2241" t="s">
        <v>404</v>
      </c>
      <c r="B2241" s="26" t="s">
        <v>407</v>
      </c>
      <c r="C2241" s="26" t="s">
        <v>78</v>
      </c>
      <c r="D2241" s="26" t="s">
        <v>79</v>
      </c>
      <c r="E2241" s="27" t="s">
        <v>80</v>
      </c>
      <c r="F2241" s="27" t="s">
        <v>81</v>
      </c>
      <c r="G2241" s="27" t="s">
        <v>170</v>
      </c>
      <c r="H2241" s="27" t="s">
        <v>171</v>
      </c>
      <c r="I2241" s="27" t="s">
        <v>98</v>
      </c>
      <c r="J2241" s="27" t="s">
        <v>99</v>
      </c>
      <c r="K2241" s="27" t="s">
        <v>365</v>
      </c>
      <c r="L2241" s="27" t="s">
        <v>366</v>
      </c>
      <c r="M2241" s="28"/>
      <c r="N2241" s="28"/>
      <c r="O2241" s="28"/>
    </row>
    <row r="2242" spans="1:15">
      <c r="A2242" t="s">
        <v>404</v>
      </c>
      <c r="B2242" s="26" t="s">
        <v>407</v>
      </c>
      <c r="C2242" s="26" t="s">
        <v>78</v>
      </c>
      <c r="D2242" s="26" t="s">
        <v>79</v>
      </c>
      <c r="E2242" s="27" t="s">
        <v>80</v>
      </c>
      <c r="F2242" s="27" t="s">
        <v>81</v>
      </c>
      <c r="G2242" s="27" t="s">
        <v>170</v>
      </c>
      <c r="H2242" s="27" t="s">
        <v>171</v>
      </c>
      <c r="I2242" s="27" t="s">
        <v>275</v>
      </c>
      <c r="J2242" s="27" t="s">
        <v>276</v>
      </c>
      <c r="K2242" s="27" t="s">
        <v>365</v>
      </c>
      <c r="L2242" s="27" t="s">
        <v>366</v>
      </c>
      <c r="M2242" s="28"/>
      <c r="N2242" s="28"/>
      <c r="O2242" s="28"/>
    </row>
    <row r="2243" spans="1:15">
      <c r="A2243" t="s">
        <v>404</v>
      </c>
      <c r="B2243" s="26" t="s">
        <v>407</v>
      </c>
      <c r="C2243" s="26" t="s">
        <v>78</v>
      </c>
      <c r="D2243" s="26" t="s">
        <v>79</v>
      </c>
      <c r="E2243" s="27" t="s">
        <v>80</v>
      </c>
      <c r="F2243" s="27" t="s">
        <v>81</v>
      </c>
      <c r="G2243" s="27" t="s">
        <v>170</v>
      </c>
      <c r="H2243" s="27" t="s">
        <v>171</v>
      </c>
      <c r="I2243" s="27" t="s">
        <v>104</v>
      </c>
      <c r="J2243" s="27" t="s">
        <v>105</v>
      </c>
      <c r="K2243" s="27" t="s">
        <v>365</v>
      </c>
      <c r="L2243" s="27" t="s">
        <v>366</v>
      </c>
      <c r="M2243" s="28"/>
      <c r="N2243" s="28"/>
      <c r="O2243" s="28"/>
    </row>
    <row r="2244" spans="1:15">
      <c r="A2244" t="s">
        <v>404</v>
      </c>
      <c r="B2244" s="26" t="s">
        <v>407</v>
      </c>
      <c r="C2244" s="26" t="s">
        <v>78</v>
      </c>
      <c r="D2244" s="26" t="s">
        <v>79</v>
      </c>
      <c r="E2244" s="27" t="s">
        <v>80</v>
      </c>
      <c r="F2244" s="27" t="s">
        <v>81</v>
      </c>
      <c r="G2244" s="27" t="s">
        <v>170</v>
      </c>
      <c r="H2244" s="27" t="s">
        <v>171</v>
      </c>
      <c r="I2244" s="27" t="s">
        <v>142</v>
      </c>
      <c r="J2244" s="27" t="s">
        <v>143</v>
      </c>
      <c r="K2244" s="27" t="s">
        <v>365</v>
      </c>
      <c r="L2244" s="27" t="s">
        <v>366</v>
      </c>
      <c r="M2244" s="28"/>
      <c r="N2244" s="28"/>
      <c r="O2244" s="28"/>
    </row>
    <row r="2245" spans="1:15">
      <c r="A2245" t="s">
        <v>404</v>
      </c>
      <c r="B2245" s="26" t="s">
        <v>407</v>
      </c>
      <c r="C2245" s="26" t="s">
        <v>78</v>
      </c>
      <c r="D2245" s="26" t="s">
        <v>79</v>
      </c>
      <c r="E2245" s="27" t="s">
        <v>80</v>
      </c>
      <c r="F2245" s="27" t="s">
        <v>81</v>
      </c>
      <c r="G2245" s="27" t="s">
        <v>170</v>
      </c>
      <c r="H2245" s="27" t="s">
        <v>171</v>
      </c>
      <c r="I2245" s="27" t="s">
        <v>174</v>
      </c>
      <c r="J2245" s="27" t="s">
        <v>175</v>
      </c>
      <c r="K2245" s="27" t="s">
        <v>365</v>
      </c>
      <c r="L2245" s="27" t="s">
        <v>366</v>
      </c>
      <c r="M2245" s="28"/>
      <c r="N2245" s="28"/>
      <c r="O2245" s="28"/>
    </row>
    <row r="2246" spans="1:15">
      <c r="A2246" t="s">
        <v>404</v>
      </c>
      <c r="B2246" s="26" t="s">
        <v>407</v>
      </c>
      <c r="C2246" s="26" t="s">
        <v>78</v>
      </c>
      <c r="D2246" s="26" t="s">
        <v>79</v>
      </c>
      <c r="E2246" s="27" t="s">
        <v>80</v>
      </c>
      <c r="F2246" s="27" t="s">
        <v>81</v>
      </c>
      <c r="G2246" s="27" t="s">
        <v>170</v>
      </c>
      <c r="H2246" s="27" t="s">
        <v>171</v>
      </c>
      <c r="I2246" s="27" t="s">
        <v>253</v>
      </c>
      <c r="J2246" s="27" t="s">
        <v>254</v>
      </c>
      <c r="K2246" s="27" t="s">
        <v>365</v>
      </c>
      <c r="L2246" s="27" t="s">
        <v>366</v>
      </c>
      <c r="M2246" s="28"/>
      <c r="N2246" s="28"/>
      <c r="O2246" s="28"/>
    </row>
    <row r="2247" spans="1:15">
      <c r="A2247" t="s">
        <v>404</v>
      </c>
      <c r="B2247" s="26" t="s">
        <v>407</v>
      </c>
      <c r="C2247" s="26" t="s">
        <v>78</v>
      </c>
      <c r="D2247" s="26" t="s">
        <v>79</v>
      </c>
      <c r="E2247" s="27" t="s">
        <v>80</v>
      </c>
      <c r="F2247" s="27" t="s">
        <v>81</v>
      </c>
      <c r="G2247" s="27" t="s">
        <v>170</v>
      </c>
      <c r="H2247" s="27" t="s">
        <v>171</v>
      </c>
      <c r="I2247" s="27" t="s">
        <v>118</v>
      </c>
      <c r="J2247" s="27" t="s">
        <v>119</v>
      </c>
      <c r="K2247" s="27" t="s">
        <v>365</v>
      </c>
      <c r="L2247" s="27" t="s">
        <v>366</v>
      </c>
      <c r="M2247" s="28"/>
      <c r="N2247" s="28"/>
      <c r="O2247" s="28"/>
    </row>
    <row r="2248" spans="1:15">
      <c r="A2248" t="s">
        <v>404</v>
      </c>
      <c r="B2248" s="26" t="s">
        <v>407</v>
      </c>
      <c r="C2248" s="26" t="s">
        <v>78</v>
      </c>
      <c r="D2248" s="26" t="s">
        <v>79</v>
      </c>
      <c r="E2248" s="27" t="s">
        <v>80</v>
      </c>
      <c r="F2248" s="27" t="s">
        <v>81</v>
      </c>
      <c r="G2248" s="27" t="s">
        <v>170</v>
      </c>
      <c r="H2248" s="27" t="s">
        <v>171</v>
      </c>
      <c r="I2248" s="27" t="s">
        <v>114</v>
      </c>
      <c r="J2248" s="27" t="s">
        <v>115</v>
      </c>
      <c r="K2248" s="27" t="s">
        <v>365</v>
      </c>
      <c r="L2248" s="27" t="s">
        <v>366</v>
      </c>
      <c r="M2248" s="28"/>
      <c r="N2248" s="28"/>
      <c r="O2248" s="28"/>
    </row>
    <row r="2249" spans="1:15">
      <c r="A2249" t="s">
        <v>404</v>
      </c>
      <c r="B2249" s="26" t="s">
        <v>407</v>
      </c>
      <c r="C2249" s="26" t="s">
        <v>78</v>
      </c>
      <c r="D2249" s="26" t="s">
        <v>79</v>
      </c>
      <c r="E2249" s="27" t="s">
        <v>80</v>
      </c>
      <c r="F2249" s="27" t="s">
        <v>81</v>
      </c>
      <c r="G2249" s="27" t="s">
        <v>170</v>
      </c>
      <c r="H2249" s="27" t="s">
        <v>171</v>
      </c>
      <c r="I2249" s="27" t="s">
        <v>280</v>
      </c>
      <c r="J2249" s="27" t="s">
        <v>281</v>
      </c>
      <c r="K2249" s="27" t="s">
        <v>365</v>
      </c>
      <c r="L2249" s="27" t="s">
        <v>366</v>
      </c>
      <c r="M2249" s="28"/>
      <c r="N2249" s="28"/>
      <c r="O2249" s="28"/>
    </row>
    <row r="2250" spans="1:15">
      <c r="A2250" t="s">
        <v>404</v>
      </c>
      <c r="B2250" s="26" t="s">
        <v>407</v>
      </c>
      <c r="C2250" s="26" t="s">
        <v>78</v>
      </c>
      <c r="D2250" s="26" t="s">
        <v>79</v>
      </c>
      <c r="E2250" s="27" t="s">
        <v>80</v>
      </c>
      <c r="F2250" s="27" t="s">
        <v>81</v>
      </c>
      <c r="G2250" s="27" t="s">
        <v>170</v>
      </c>
      <c r="H2250" s="27" t="s">
        <v>171</v>
      </c>
      <c r="I2250" s="27" t="s">
        <v>100</v>
      </c>
      <c r="J2250" s="27" t="s">
        <v>101</v>
      </c>
      <c r="K2250" s="27" t="s">
        <v>365</v>
      </c>
      <c r="L2250" s="27" t="s">
        <v>366</v>
      </c>
      <c r="M2250" s="28"/>
      <c r="N2250" s="28"/>
      <c r="O2250" s="28"/>
    </row>
    <row r="2251" spans="1:15">
      <c r="A2251" t="s">
        <v>404</v>
      </c>
      <c r="B2251" s="26" t="s">
        <v>407</v>
      </c>
      <c r="C2251" s="26" t="s">
        <v>78</v>
      </c>
      <c r="D2251" s="26" t="s">
        <v>79</v>
      </c>
      <c r="E2251" s="27" t="s">
        <v>80</v>
      </c>
      <c r="F2251" s="27" t="s">
        <v>81</v>
      </c>
      <c r="G2251" s="27" t="s">
        <v>170</v>
      </c>
      <c r="H2251" s="27" t="s">
        <v>171</v>
      </c>
      <c r="I2251" s="27" t="s">
        <v>284</v>
      </c>
      <c r="J2251" s="27" t="s">
        <v>285</v>
      </c>
      <c r="K2251" s="27" t="s">
        <v>365</v>
      </c>
      <c r="L2251" s="27" t="s">
        <v>366</v>
      </c>
      <c r="M2251" s="28"/>
      <c r="N2251" s="28"/>
      <c r="O2251" s="28"/>
    </row>
    <row r="2252" spans="1:15">
      <c r="A2252" t="s">
        <v>404</v>
      </c>
      <c r="B2252" s="26" t="s">
        <v>407</v>
      </c>
      <c r="C2252" s="26" t="s">
        <v>78</v>
      </c>
      <c r="D2252" s="26" t="s">
        <v>79</v>
      </c>
      <c r="E2252" s="27" t="s">
        <v>80</v>
      </c>
      <c r="F2252" s="27" t="s">
        <v>81</v>
      </c>
      <c r="G2252" s="29">
        <v>43</v>
      </c>
      <c r="H2252" s="27" t="s">
        <v>171</v>
      </c>
      <c r="I2252" s="27">
        <v>4212</v>
      </c>
      <c r="J2252" s="27" t="s">
        <v>109</v>
      </c>
      <c r="K2252" s="27" t="s">
        <v>365</v>
      </c>
      <c r="L2252" s="27" t="s">
        <v>366</v>
      </c>
      <c r="M2252" s="28"/>
      <c r="N2252" s="28"/>
      <c r="O2252" s="28"/>
    </row>
    <row r="2253" spans="1:15">
      <c r="A2253" t="s">
        <v>404</v>
      </c>
      <c r="B2253" s="26" t="s">
        <v>407</v>
      </c>
      <c r="C2253" s="26" t="s">
        <v>78</v>
      </c>
      <c r="D2253" s="26" t="s">
        <v>79</v>
      </c>
      <c r="E2253" s="27" t="s">
        <v>80</v>
      </c>
      <c r="F2253" s="27" t="s">
        <v>81</v>
      </c>
      <c r="G2253" s="27" t="s">
        <v>170</v>
      </c>
      <c r="H2253" s="27" t="s">
        <v>171</v>
      </c>
      <c r="I2253" s="27" t="s">
        <v>168</v>
      </c>
      <c r="J2253" s="27" t="s">
        <v>169</v>
      </c>
      <c r="K2253" s="27" t="s">
        <v>365</v>
      </c>
      <c r="L2253" s="27" t="s">
        <v>366</v>
      </c>
      <c r="M2253" s="28"/>
      <c r="N2253" s="28"/>
      <c r="O2253" s="28"/>
    </row>
    <row r="2254" spans="1:15">
      <c r="A2254" t="s">
        <v>404</v>
      </c>
      <c r="B2254" s="26" t="s">
        <v>407</v>
      </c>
      <c r="C2254" s="26" t="s">
        <v>78</v>
      </c>
      <c r="D2254" s="26" t="s">
        <v>79</v>
      </c>
      <c r="E2254" s="27" t="s">
        <v>80</v>
      </c>
      <c r="F2254" s="27" t="s">
        <v>81</v>
      </c>
      <c r="G2254" s="27" t="s">
        <v>170</v>
      </c>
      <c r="H2254" s="27" t="s">
        <v>171</v>
      </c>
      <c r="I2254" s="27" t="s">
        <v>191</v>
      </c>
      <c r="J2254" s="27" t="s">
        <v>192</v>
      </c>
      <c r="K2254" s="27" t="s">
        <v>365</v>
      </c>
      <c r="L2254" s="27" t="s">
        <v>366</v>
      </c>
      <c r="M2254" s="28"/>
      <c r="N2254" s="28"/>
      <c r="O2254" s="28"/>
    </row>
    <row r="2255" spans="1:15">
      <c r="A2255" t="s">
        <v>404</v>
      </c>
      <c r="B2255" s="26" t="s">
        <v>407</v>
      </c>
      <c r="C2255" s="26" t="s">
        <v>78</v>
      </c>
      <c r="D2255" s="26" t="s">
        <v>79</v>
      </c>
      <c r="E2255" s="27" t="s">
        <v>80</v>
      </c>
      <c r="F2255" s="27" t="s">
        <v>81</v>
      </c>
      <c r="G2255" s="27" t="s">
        <v>170</v>
      </c>
      <c r="H2255" s="27" t="s">
        <v>171</v>
      </c>
      <c r="I2255" s="27" t="s">
        <v>217</v>
      </c>
      <c r="J2255" s="27" t="s">
        <v>218</v>
      </c>
      <c r="K2255" s="27" t="s">
        <v>365</v>
      </c>
      <c r="L2255" s="27" t="s">
        <v>366</v>
      </c>
      <c r="M2255" s="28"/>
      <c r="N2255" s="28"/>
      <c r="O2255" s="28"/>
    </row>
    <row r="2256" spans="1:15">
      <c r="A2256" t="s">
        <v>404</v>
      </c>
      <c r="B2256" s="26" t="s">
        <v>407</v>
      </c>
      <c r="C2256" s="26" t="s">
        <v>78</v>
      </c>
      <c r="D2256" s="26" t="s">
        <v>79</v>
      </c>
      <c r="E2256" s="27" t="s">
        <v>80</v>
      </c>
      <c r="F2256" s="27" t="s">
        <v>81</v>
      </c>
      <c r="G2256" s="27" t="s">
        <v>170</v>
      </c>
      <c r="H2256" s="27" t="s">
        <v>171</v>
      </c>
      <c r="I2256" s="27" t="s">
        <v>302</v>
      </c>
      <c r="J2256" s="27" t="s">
        <v>303</v>
      </c>
      <c r="K2256" s="27" t="s">
        <v>365</v>
      </c>
      <c r="L2256" s="27" t="s">
        <v>366</v>
      </c>
      <c r="M2256" s="28"/>
      <c r="N2256" s="28"/>
      <c r="O2256" s="28"/>
    </row>
    <row r="2257" spans="1:15">
      <c r="A2257" t="s">
        <v>404</v>
      </c>
      <c r="B2257" s="26" t="s">
        <v>407</v>
      </c>
      <c r="C2257" s="26" t="s">
        <v>78</v>
      </c>
      <c r="D2257" s="26" t="s">
        <v>79</v>
      </c>
      <c r="E2257" s="27" t="s">
        <v>80</v>
      </c>
      <c r="F2257" s="27" t="s">
        <v>81</v>
      </c>
      <c r="G2257" s="27">
        <v>43</v>
      </c>
      <c r="H2257" s="27" t="s">
        <v>171</v>
      </c>
      <c r="I2257" s="27" t="s">
        <v>239</v>
      </c>
      <c r="J2257" s="27" t="s">
        <v>240</v>
      </c>
      <c r="K2257" s="27" t="s">
        <v>365</v>
      </c>
      <c r="L2257" s="27" t="s">
        <v>366</v>
      </c>
      <c r="M2257" s="28"/>
      <c r="N2257" s="28"/>
      <c r="O2257" s="28"/>
    </row>
    <row r="2258" spans="1:15">
      <c r="A2258" t="s">
        <v>404</v>
      </c>
      <c r="B2258" s="26" t="s">
        <v>407</v>
      </c>
      <c r="C2258" s="26" t="s">
        <v>78</v>
      </c>
      <c r="D2258" s="26" t="s">
        <v>79</v>
      </c>
      <c r="E2258" s="27" t="s">
        <v>80</v>
      </c>
      <c r="F2258" s="27" t="s">
        <v>81</v>
      </c>
      <c r="G2258" s="27" t="s">
        <v>170</v>
      </c>
      <c r="H2258" s="27" t="s">
        <v>171</v>
      </c>
      <c r="I2258" s="27" t="s">
        <v>193</v>
      </c>
      <c r="J2258" s="27" t="s">
        <v>194</v>
      </c>
      <c r="K2258" s="27" t="s">
        <v>365</v>
      </c>
      <c r="L2258" s="27" t="s">
        <v>366</v>
      </c>
      <c r="M2258" s="28"/>
      <c r="N2258" s="28"/>
      <c r="O2258" s="28"/>
    </row>
    <row r="2259" spans="1:15">
      <c r="A2259" t="s">
        <v>404</v>
      </c>
      <c r="B2259" s="26" t="s">
        <v>407</v>
      </c>
      <c r="C2259" s="26" t="s">
        <v>78</v>
      </c>
      <c r="D2259" s="26" t="s">
        <v>79</v>
      </c>
      <c r="E2259" s="27" t="s">
        <v>80</v>
      </c>
      <c r="F2259" s="27" t="s">
        <v>81</v>
      </c>
      <c r="G2259" s="27" t="s">
        <v>170</v>
      </c>
      <c r="H2259" s="27" t="s">
        <v>171</v>
      </c>
      <c r="I2259" s="27" t="s">
        <v>195</v>
      </c>
      <c r="J2259" s="27" t="s">
        <v>196</v>
      </c>
      <c r="K2259" s="27" t="s">
        <v>365</v>
      </c>
      <c r="L2259" s="27" t="s">
        <v>366</v>
      </c>
      <c r="M2259" s="28"/>
      <c r="N2259" s="28"/>
      <c r="O2259" s="28"/>
    </row>
    <row r="2260" spans="1:15">
      <c r="A2260" t="s">
        <v>404</v>
      </c>
      <c r="B2260" s="26" t="s">
        <v>407</v>
      </c>
      <c r="C2260" s="26" t="s">
        <v>78</v>
      </c>
      <c r="D2260" s="26" t="s">
        <v>79</v>
      </c>
      <c r="E2260" s="27" t="s">
        <v>80</v>
      </c>
      <c r="F2260" s="27" t="s">
        <v>81</v>
      </c>
      <c r="G2260" s="27" t="s">
        <v>170</v>
      </c>
      <c r="H2260" s="27" t="s">
        <v>171</v>
      </c>
      <c r="I2260" s="27" t="s">
        <v>221</v>
      </c>
      <c r="J2260" s="27" t="s">
        <v>222</v>
      </c>
      <c r="K2260" s="27" t="s">
        <v>365</v>
      </c>
      <c r="L2260" s="27" t="s">
        <v>366</v>
      </c>
      <c r="M2260" s="28"/>
      <c r="N2260" s="28"/>
      <c r="O2260" s="28"/>
    </row>
    <row r="2261" spans="1:15">
      <c r="A2261" t="s">
        <v>404</v>
      </c>
      <c r="B2261" s="26" t="s">
        <v>407</v>
      </c>
      <c r="C2261" s="26" t="s">
        <v>78</v>
      </c>
      <c r="D2261" s="26" t="s">
        <v>79</v>
      </c>
      <c r="E2261" s="27" t="s">
        <v>80</v>
      </c>
      <c r="F2261" s="27" t="s">
        <v>81</v>
      </c>
      <c r="G2261" s="27">
        <v>52</v>
      </c>
      <c r="H2261" s="27" t="s">
        <v>198</v>
      </c>
      <c r="I2261" s="27" t="s">
        <v>84</v>
      </c>
      <c r="J2261" s="27" t="s">
        <v>85</v>
      </c>
      <c r="K2261" s="27" t="s">
        <v>365</v>
      </c>
      <c r="L2261" s="27" t="s">
        <v>366</v>
      </c>
      <c r="M2261" s="28"/>
      <c r="N2261" s="28"/>
      <c r="O2261" s="28"/>
    </row>
    <row r="2262" spans="1:15">
      <c r="A2262" t="s">
        <v>404</v>
      </c>
      <c r="B2262" s="26" t="s">
        <v>407</v>
      </c>
      <c r="C2262" s="26" t="s">
        <v>78</v>
      </c>
      <c r="D2262" s="26" t="s">
        <v>79</v>
      </c>
      <c r="E2262" s="27" t="s">
        <v>80</v>
      </c>
      <c r="F2262" s="27" t="s">
        <v>81</v>
      </c>
      <c r="G2262" s="27">
        <v>52</v>
      </c>
      <c r="H2262" s="27" t="s">
        <v>198</v>
      </c>
      <c r="I2262" s="27">
        <v>3132</v>
      </c>
      <c r="J2262" s="27" t="s">
        <v>91</v>
      </c>
      <c r="K2262" s="27" t="s">
        <v>365</v>
      </c>
      <c r="L2262" s="27" t="s">
        <v>366</v>
      </c>
      <c r="M2262" s="28"/>
      <c r="N2262" s="28"/>
      <c r="O2262" s="28"/>
    </row>
    <row r="2263" spans="1:15">
      <c r="A2263" t="s">
        <v>404</v>
      </c>
      <c r="B2263" s="26" t="s">
        <v>407</v>
      </c>
      <c r="C2263" s="26" t="s">
        <v>78</v>
      </c>
      <c r="D2263" s="26" t="s">
        <v>79</v>
      </c>
      <c r="E2263" s="27" t="s">
        <v>80</v>
      </c>
      <c r="F2263" s="27" t="s">
        <v>81</v>
      </c>
      <c r="G2263" s="27">
        <v>52</v>
      </c>
      <c r="H2263" s="27" t="s">
        <v>198</v>
      </c>
      <c r="I2263" s="27">
        <v>3133</v>
      </c>
      <c r="J2263" s="27" t="s">
        <v>93</v>
      </c>
      <c r="K2263" s="27" t="s">
        <v>365</v>
      </c>
      <c r="L2263" s="27" t="s">
        <v>366</v>
      </c>
      <c r="M2263" s="28"/>
      <c r="N2263" s="28"/>
      <c r="O2263" s="28"/>
    </row>
    <row r="2264" spans="1:15">
      <c r="A2264" t="s">
        <v>404</v>
      </c>
      <c r="B2264" s="26" t="s">
        <v>407</v>
      </c>
      <c r="C2264" s="26" t="s">
        <v>78</v>
      </c>
      <c r="D2264" s="26" t="s">
        <v>79</v>
      </c>
      <c r="E2264" s="27" t="s">
        <v>80</v>
      </c>
      <c r="F2264" s="27" t="s">
        <v>81</v>
      </c>
      <c r="G2264" s="27" t="s">
        <v>197</v>
      </c>
      <c r="H2264" s="27" t="s">
        <v>198</v>
      </c>
      <c r="I2264" s="27" t="s">
        <v>134</v>
      </c>
      <c r="J2264" s="27" t="s">
        <v>135</v>
      </c>
      <c r="K2264" s="27" t="s">
        <v>365</v>
      </c>
      <c r="L2264" s="27" t="s">
        <v>366</v>
      </c>
      <c r="M2264" s="28"/>
      <c r="N2264" s="28"/>
      <c r="O2264" s="28"/>
    </row>
    <row r="2265" spans="1:15">
      <c r="A2265" t="s">
        <v>404</v>
      </c>
      <c r="B2265" s="26" t="s">
        <v>407</v>
      </c>
      <c r="C2265" s="26" t="s">
        <v>78</v>
      </c>
      <c r="D2265" s="26" t="s">
        <v>79</v>
      </c>
      <c r="E2265" s="27" t="s">
        <v>80</v>
      </c>
      <c r="F2265" s="27" t="s">
        <v>81</v>
      </c>
      <c r="G2265" s="27" t="s">
        <v>197</v>
      </c>
      <c r="H2265" s="27" t="s">
        <v>198</v>
      </c>
      <c r="I2265" s="27" t="s">
        <v>172</v>
      </c>
      <c r="J2265" s="27" t="s">
        <v>173</v>
      </c>
      <c r="K2265" s="27" t="s">
        <v>365</v>
      </c>
      <c r="L2265" s="27" t="s">
        <v>366</v>
      </c>
      <c r="M2265" s="28"/>
      <c r="N2265" s="28"/>
      <c r="O2265" s="28"/>
    </row>
    <row r="2266" spans="1:15">
      <c r="A2266" t="s">
        <v>404</v>
      </c>
      <c r="B2266" s="26" t="s">
        <v>407</v>
      </c>
      <c r="C2266" s="26" t="s">
        <v>78</v>
      </c>
      <c r="D2266" s="26" t="s">
        <v>79</v>
      </c>
      <c r="E2266" s="27" t="s">
        <v>80</v>
      </c>
      <c r="F2266" s="27" t="s">
        <v>81</v>
      </c>
      <c r="G2266" s="27" t="s">
        <v>197</v>
      </c>
      <c r="H2266" s="27" t="s">
        <v>198</v>
      </c>
      <c r="I2266" s="27" t="s">
        <v>233</v>
      </c>
      <c r="J2266" s="27" t="s">
        <v>234</v>
      </c>
      <c r="K2266" s="27" t="s">
        <v>365</v>
      </c>
      <c r="L2266" s="27" t="s">
        <v>366</v>
      </c>
      <c r="M2266" s="28"/>
      <c r="N2266" s="28"/>
      <c r="O2266" s="28"/>
    </row>
    <row r="2267" spans="1:15">
      <c r="A2267" t="s">
        <v>404</v>
      </c>
      <c r="B2267" s="26" t="s">
        <v>407</v>
      </c>
      <c r="C2267" s="26" t="s">
        <v>78</v>
      </c>
      <c r="D2267" s="26" t="s">
        <v>79</v>
      </c>
      <c r="E2267" s="27" t="s">
        <v>80</v>
      </c>
      <c r="F2267" s="27" t="s">
        <v>81</v>
      </c>
      <c r="G2267" s="27" t="s">
        <v>197</v>
      </c>
      <c r="H2267" s="27" t="s">
        <v>198</v>
      </c>
      <c r="I2267" s="27" t="s">
        <v>136</v>
      </c>
      <c r="J2267" s="27" t="s">
        <v>137</v>
      </c>
      <c r="K2267" s="27" t="s">
        <v>365</v>
      </c>
      <c r="L2267" s="27" t="s">
        <v>366</v>
      </c>
      <c r="M2267" s="28"/>
      <c r="N2267" s="28"/>
      <c r="O2267" s="28"/>
    </row>
    <row r="2268" spans="1:15">
      <c r="A2268" t="s">
        <v>404</v>
      </c>
      <c r="B2268" s="26" t="s">
        <v>407</v>
      </c>
      <c r="C2268" s="26" t="s">
        <v>78</v>
      </c>
      <c r="D2268" s="26" t="s">
        <v>79</v>
      </c>
      <c r="E2268" s="27" t="s">
        <v>80</v>
      </c>
      <c r="F2268" s="27" t="s">
        <v>81</v>
      </c>
      <c r="G2268" s="27" t="s">
        <v>197</v>
      </c>
      <c r="H2268" s="27" t="s">
        <v>198</v>
      </c>
      <c r="I2268" s="27" t="s">
        <v>178</v>
      </c>
      <c r="J2268" s="27" t="s">
        <v>179</v>
      </c>
      <c r="K2268" s="27" t="s">
        <v>365</v>
      </c>
      <c r="L2268" s="27" t="s">
        <v>366</v>
      </c>
      <c r="M2268" s="28"/>
      <c r="N2268" s="28"/>
      <c r="O2268" s="28"/>
    </row>
    <row r="2269" spans="1:15">
      <c r="A2269" t="s">
        <v>404</v>
      </c>
      <c r="B2269" s="26" t="s">
        <v>407</v>
      </c>
      <c r="C2269" s="26" t="s">
        <v>78</v>
      </c>
      <c r="D2269" s="26" t="s">
        <v>79</v>
      </c>
      <c r="E2269" s="27" t="s">
        <v>80</v>
      </c>
      <c r="F2269" s="27" t="s">
        <v>81</v>
      </c>
      <c r="G2269" s="27" t="s">
        <v>197</v>
      </c>
      <c r="H2269" s="27" t="s">
        <v>198</v>
      </c>
      <c r="I2269" s="27" t="s">
        <v>154</v>
      </c>
      <c r="J2269" s="27" t="s">
        <v>155</v>
      </c>
      <c r="K2269" s="27" t="s">
        <v>365</v>
      </c>
      <c r="L2269" s="27" t="s">
        <v>366</v>
      </c>
      <c r="M2269" s="28"/>
      <c r="N2269" s="28"/>
      <c r="O2269" s="28"/>
    </row>
    <row r="2270" spans="1:15">
      <c r="A2270" t="s">
        <v>404</v>
      </c>
      <c r="B2270" s="26" t="s">
        <v>407</v>
      </c>
      <c r="C2270" s="26" t="s">
        <v>78</v>
      </c>
      <c r="D2270" s="26" t="s">
        <v>79</v>
      </c>
      <c r="E2270" s="27" t="s">
        <v>80</v>
      </c>
      <c r="F2270" s="27" t="s">
        <v>81</v>
      </c>
      <c r="G2270" s="27" t="s">
        <v>197</v>
      </c>
      <c r="H2270" s="27" t="s">
        <v>198</v>
      </c>
      <c r="I2270" s="27" t="s">
        <v>164</v>
      </c>
      <c r="J2270" s="27" t="s">
        <v>165</v>
      </c>
      <c r="K2270" s="27" t="s">
        <v>365</v>
      </c>
      <c r="L2270" s="27" t="s">
        <v>366</v>
      </c>
      <c r="M2270" s="28"/>
      <c r="N2270" s="28"/>
      <c r="O2270" s="28"/>
    </row>
    <row r="2271" spans="1:15">
      <c r="A2271" t="s">
        <v>404</v>
      </c>
      <c r="B2271" s="26" t="s">
        <v>407</v>
      </c>
      <c r="C2271" s="26" t="s">
        <v>78</v>
      </c>
      <c r="D2271" s="26" t="s">
        <v>79</v>
      </c>
      <c r="E2271" s="27" t="s">
        <v>80</v>
      </c>
      <c r="F2271" s="27" t="s">
        <v>81</v>
      </c>
      <c r="G2271" s="27" t="s">
        <v>197</v>
      </c>
      <c r="H2271" s="27" t="s">
        <v>198</v>
      </c>
      <c r="I2271" s="27" t="s">
        <v>180</v>
      </c>
      <c r="J2271" s="27" t="s">
        <v>181</v>
      </c>
      <c r="K2271" s="27" t="s">
        <v>365</v>
      </c>
      <c r="L2271" s="27" t="s">
        <v>366</v>
      </c>
      <c r="M2271" s="28"/>
      <c r="N2271" s="28"/>
      <c r="O2271" s="28"/>
    </row>
    <row r="2272" spans="1:15">
      <c r="A2272" t="s">
        <v>404</v>
      </c>
      <c r="B2272" s="26" t="s">
        <v>407</v>
      </c>
      <c r="C2272" s="26" t="s">
        <v>78</v>
      </c>
      <c r="D2272" s="26" t="s">
        <v>79</v>
      </c>
      <c r="E2272" s="27" t="s">
        <v>80</v>
      </c>
      <c r="F2272" s="27" t="s">
        <v>81</v>
      </c>
      <c r="G2272" s="29">
        <v>52</v>
      </c>
      <c r="H2272" s="27" t="s">
        <v>198</v>
      </c>
      <c r="I2272" s="27">
        <v>3227</v>
      </c>
      <c r="J2272" s="27" t="s">
        <v>216</v>
      </c>
      <c r="K2272" s="27" t="s">
        <v>365</v>
      </c>
      <c r="L2272" s="27" t="s">
        <v>366</v>
      </c>
      <c r="M2272" s="28"/>
      <c r="N2272" s="28"/>
      <c r="O2272" s="28"/>
    </row>
    <row r="2273" spans="1:15">
      <c r="A2273" t="s">
        <v>404</v>
      </c>
      <c r="B2273" s="26" t="s">
        <v>407</v>
      </c>
      <c r="C2273" s="26" t="s">
        <v>78</v>
      </c>
      <c r="D2273" s="26" t="s">
        <v>79</v>
      </c>
      <c r="E2273" s="27" t="s">
        <v>80</v>
      </c>
      <c r="F2273" s="27" t="s">
        <v>81</v>
      </c>
      <c r="G2273" s="27" t="s">
        <v>197</v>
      </c>
      <c r="H2273" s="27" t="s">
        <v>198</v>
      </c>
      <c r="I2273" s="27" t="s">
        <v>182</v>
      </c>
      <c r="J2273" s="27" t="s">
        <v>183</v>
      </c>
      <c r="K2273" s="27" t="s">
        <v>365</v>
      </c>
      <c r="L2273" s="27" t="s">
        <v>366</v>
      </c>
      <c r="M2273" s="28"/>
      <c r="N2273" s="28"/>
      <c r="O2273" s="28"/>
    </row>
    <row r="2274" spans="1:15">
      <c r="A2274" t="s">
        <v>404</v>
      </c>
      <c r="B2274" s="26" t="s">
        <v>407</v>
      </c>
      <c r="C2274" s="26" t="s">
        <v>78</v>
      </c>
      <c r="D2274" s="26" t="s">
        <v>79</v>
      </c>
      <c r="E2274" s="27" t="s">
        <v>80</v>
      </c>
      <c r="F2274" s="27" t="s">
        <v>81</v>
      </c>
      <c r="G2274" s="27" t="s">
        <v>197</v>
      </c>
      <c r="H2274" s="27" t="s">
        <v>198</v>
      </c>
      <c r="I2274" s="27" t="s">
        <v>156</v>
      </c>
      <c r="J2274" s="27" t="s">
        <v>157</v>
      </c>
      <c r="K2274" s="27" t="s">
        <v>365</v>
      </c>
      <c r="L2274" s="27" t="s">
        <v>366</v>
      </c>
      <c r="M2274" s="28"/>
      <c r="N2274" s="28"/>
      <c r="O2274" s="28"/>
    </row>
    <row r="2275" spans="1:15">
      <c r="A2275" t="s">
        <v>404</v>
      </c>
      <c r="B2275" s="26" t="s">
        <v>407</v>
      </c>
      <c r="C2275" s="26" t="s">
        <v>78</v>
      </c>
      <c r="D2275" s="26" t="s">
        <v>79</v>
      </c>
      <c r="E2275" s="27" t="s">
        <v>80</v>
      </c>
      <c r="F2275" s="27" t="s">
        <v>81</v>
      </c>
      <c r="G2275" s="27" t="s">
        <v>197</v>
      </c>
      <c r="H2275" s="27" t="s">
        <v>198</v>
      </c>
      <c r="I2275" s="27" t="s">
        <v>158</v>
      </c>
      <c r="J2275" s="27" t="s">
        <v>159</v>
      </c>
      <c r="K2275" s="27" t="s">
        <v>365</v>
      </c>
      <c r="L2275" s="27" t="s">
        <v>366</v>
      </c>
      <c r="M2275" s="28"/>
      <c r="N2275" s="28"/>
      <c r="O2275" s="28"/>
    </row>
    <row r="2276" spans="1:15">
      <c r="A2276" t="s">
        <v>404</v>
      </c>
      <c r="B2276" s="26" t="s">
        <v>407</v>
      </c>
      <c r="C2276" s="26" t="s">
        <v>78</v>
      </c>
      <c r="D2276" s="26" t="s">
        <v>79</v>
      </c>
      <c r="E2276" s="27" t="s">
        <v>80</v>
      </c>
      <c r="F2276" s="27" t="s">
        <v>81</v>
      </c>
      <c r="G2276" s="27" t="s">
        <v>197</v>
      </c>
      <c r="H2276" s="27" t="s">
        <v>198</v>
      </c>
      <c r="I2276" s="27" t="s">
        <v>199</v>
      </c>
      <c r="J2276" s="27" t="s">
        <v>200</v>
      </c>
      <c r="K2276" s="27" t="s">
        <v>365</v>
      </c>
      <c r="L2276" s="27" t="s">
        <v>366</v>
      </c>
      <c r="M2276" s="28"/>
      <c r="N2276" s="28"/>
      <c r="O2276" s="28"/>
    </row>
    <row r="2277" spans="1:15">
      <c r="A2277" t="s">
        <v>404</v>
      </c>
      <c r="B2277" s="26" t="s">
        <v>407</v>
      </c>
      <c r="C2277" s="26" t="s">
        <v>78</v>
      </c>
      <c r="D2277" s="26" t="s">
        <v>79</v>
      </c>
      <c r="E2277" s="27" t="s">
        <v>80</v>
      </c>
      <c r="F2277" s="27" t="s">
        <v>81</v>
      </c>
      <c r="G2277" s="27" t="s">
        <v>197</v>
      </c>
      <c r="H2277" s="27" t="s">
        <v>198</v>
      </c>
      <c r="I2277" s="27" t="s">
        <v>116</v>
      </c>
      <c r="J2277" s="27" t="s">
        <v>117</v>
      </c>
      <c r="K2277" s="27" t="s">
        <v>365</v>
      </c>
      <c r="L2277" s="27" t="s">
        <v>366</v>
      </c>
      <c r="M2277" s="28"/>
      <c r="N2277" s="28"/>
      <c r="O2277" s="28"/>
    </row>
    <row r="2278" spans="1:15">
      <c r="A2278" t="s">
        <v>404</v>
      </c>
      <c r="B2278" s="26" t="s">
        <v>407</v>
      </c>
      <c r="C2278" s="26" t="s">
        <v>78</v>
      </c>
      <c r="D2278" s="26" t="s">
        <v>79</v>
      </c>
      <c r="E2278" s="27" t="s">
        <v>80</v>
      </c>
      <c r="F2278" s="27" t="s">
        <v>81</v>
      </c>
      <c r="G2278" s="27" t="s">
        <v>197</v>
      </c>
      <c r="H2278" s="27" t="s">
        <v>198</v>
      </c>
      <c r="I2278" s="27" t="s">
        <v>184</v>
      </c>
      <c r="J2278" s="27" t="s">
        <v>185</v>
      </c>
      <c r="K2278" s="27" t="s">
        <v>365</v>
      </c>
      <c r="L2278" s="27" t="s">
        <v>366</v>
      </c>
      <c r="M2278" s="28"/>
      <c r="N2278" s="28"/>
      <c r="O2278" s="28"/>
    </row>
    <row r="2279" spans="1:15">
      <c r="A2279" t="s">
        <v>404</v>
      </c>
      <c r="B2279" s="26" t="s">
        <v>407</v>
      </c>
      <c r="C2279" s="26" t="s">
        <v>78</v>
      </c>
      <c r="D2279" s="26" t="s">
        <v>79</v>
      </c>
      <c r="E2279" s="27" t="s">
        <v>80</v>
      </c>
      <c r="F2279" s="27" t="s">
        <v>81</v>
      </c>
      <c r="G2279" s="27" t="s">
        <v>197</v>
      </c>
      <c r="H2279" s="27" t="s">
        <v>198</v>
      </c>
      <c r="I2279" s="27" t="s">
        <v>144</v>
      </c>
      <c r="J2279" s="27" t="s">
        <v>145</v>
      </c>
      <c r="K2279" s="27" t="s">
        <v>365</v>
      </c>
      <c r="L2279" s="27" t="s">
        <v>366</v>
      </c>
      <c r="M2279" s="28"/>
      <c r="N2279" s="28"/>
      <c r="O2279" s="28"/>
    </row>
    <row r="2280" spans="1:15">
      <c r="A2280" t="s">
        <v>404</v>
      </c>
      <c r="B2280" s="26" t="s">
        <v>407</v>
      </c>
      <c r="C2280" s="26" t="s">
        <v>78</v>
      </c>
      <c r="D2280" s="26" t="s">
        <v>79</v>
      </c>
      <c r="E2280" s="27" t="s">
        <v>80</v>
      </c>
      <c r="F2280" s="27" t="s">
        <v>81</v>
      </c>
      <c r="G2280" s="27" t="s">
        <v>197</v>
      </c>
      <c r="H2280" s="27" t="s">
        <v>198</v>
      </c>
      <c r="I2280" s="27" t="s">
        <v>138</v>
      </c>
      <c r="J2280" s="27" t="s">
        <v>139</v>
      </c>
      <c r="K2280" s="27" t="s">
        <v>365</v>
      </c>
      <c r="L2280" s="27" t="s">
        <v>366</v>
      </c>
      <c r="M2280" s="28"/>
      <c r="N2280" s="28"/>
      <c r="O2280" s="28"/>
    </row>
    <row r="2281" spans="1:15">
      <c r="A2281" t="s">
        <v>404</v>
      </c>
      <c r="B2281" s="26" t="s">
        <v>407</v>
      </c>
      <c r="C2281" s="26" t="s">
        <v>78</v>
      </c>
      <c r="D2281" s="26" t="s">
        <v>79</v>
      </c>
      <c r="E2281" s="27" t="s">
        <v>80</v>
      </c>
      <c r="F2281" s="27" t="s">
        <v>81</v>
      </c>
      <c r="G2281" s="27" t="s">
        <v>197</v>
      </c>
      <c r="H2281" s="27" t="s">
        <v>198</v>
      </c>
      <c r="I2281" s="27" t="s">
        <v>128</v>
      </c>
      <c r="J2281" s="27" t="s">
        <v>129</v>
      </c>
      <c r="K2281" s="27" t="s">
        <v>365</v>
      </c>
      <c r="L2281" s="27" t="s">
        <v>366</v>
      </c>
      <c r="M2281" s="28"/>
      <c r="N2281" s="28"/>
      <c r="O2281" s="28"/>
    </row>
    <row r="2282" spans="1:15">
      <c r="A2282" t="s">
        <v>404</v>
      </c>
      <c r="B2282" s="26" t="s">
        <v>407</v>
      </c>
      <c r="C2282" s="26" t="s">
        <v>78</v>
      </c>
      <c r="D2282" s="26" t="s">
        <v>79</v>
      </c>
      <c r="E2282" s="27" t="s">
        <v>80</v>
      </c>
      <c r="F2282" s="27" t="s">
        <v>81</v>
      </c>
      <c r="G2282" s="27" t="s">
        <v>197</v>
      </c>
      <c r="H2282" s="27" t="s">
        <v>198</v>
      </c>
      <c r="I2282" s="27" t="s">
        <v>146</v>
      </c>
      <c r="J2282" s="27" t="s">
        <v>147</v>
      </c>
      <c r="K2282" s="27" t="s">
        <v>365</v>
      </c>
      <c r="L2282" s="27" t="s">
        <v>366</v>
      </c>
      <c r="M2282" s="28"/>
      <c r="N2282" s="28"/>
      <c r="O2282" s="28"/>
    </row>
    <row r="2283" spans="1:15">
      <c r="A2283" t="s">
        <v>404</v>
      </c>
      <c r="B2283" s="26" t="s">
        <v>407</v>
      </c>
      <c r="C2283" s="26" t="s">
        <v>78</v>
      </c>
      <c r="D2283" s="26" t="s">
        <v>79</v>
      </c>
      <c r="E2283" s="27" t="s">
        <v>80</v>
      </c>
      <c r="F2283" s="27" t="s">
        <v>81</v>
      </c>
      <c r="G2283" s="27" t="s">
        <v>197</v>
      </c>
      <c r="H2283" s="27" t="s">
        <v>198</v>
      </c>
      <c r="I2283" s="27" t="s">
        <v>148</v>
      </c>
      <c r="J2283" s="27" t="s">
        <v>149</v>
      </c>
      <c r="K2283" s="27" t="s">
        <v>365</v>
      </c>
      <c r="L2283" s="27" t="s">
        <v>366</v>
      </c>
      <c r="M2283" s="28"/>
      <c r="N2283" s="28"/>
      <c r="O2283" s="28"/>
    </row>
    <row r="2284" spans="1:15">
      <c r="A2284" t="s">
        <v>404</v>
      </c>
      <c r="B2284" s="26" t="s">
        <v>407</v>
      </c>
      <c r="C2284" s="26" t="s">
        <v>78</v>
      </c>
      <c r="D2284" s="26" t="s">
        <v>79</v>
      </c>
      <c r="E2284" s="27" t="s">
        <v>80</v>
      </c>
      <c r="F2284" s="27" t="s">
        <v>81</v>
      </c>
      <c r="G2284" s="27" t="s">
        <v>197</v>
      </c>
      <c r="H2284" s="27" t="s">
        <v>198</v>
      </c>
      <c r="I2284" s="27" t="s">
        <v>98</v>
      </c>
      <c r="J2284" s="27" t="s">
        <v>99</v>
      </c>
      <c r="K2284" s="27" t="s">
        <v>365</v>
      </c>
      <c r="L2284" s="27" t="s">
        <v>366</v>
      </c>
      <c r="M2284" s="28"/>
      <c r="N2284" s="28"/>
      <c r="O2284" s="28"/>
    </row>
    <row r="2285" spans="1:15">
      <c r="A2285" t="s">
        <v>404</v>
      </c>
      <c r="B2285" s="26" t="s">
        <v>407</v>
      </c>
      <c r="C2285" s="26" t="s">
        <v>78</v>
      </c>
      <c r="D2285" s="26" t="s">
        <v>79</v>
      </c>
      <c r="E2285" s="27" t="s">
        <v>80</v>
      </c>
      <c r="F2285" s="27" t="s">
        <v>81</v>
      </c>
      <c r="G2285" s="27" t="s">
        <v>197</v>
      </c>
      <c r="H2285" s="27" t="s">
        <v>198</v>
      </c>
      <c r="I2285" s="27" t="s">
        <v>104</v>
      </c>
      <c r="J2285" s="27" t="s">
        <v>105</v>
      </c>
      <c r="K2285" s="27" t="s">
        <v>365</v>
      </c>
      <c r="L2285" s="27" t="s">
        <v>366</v>
      </c>
      <c r="M2285" s="28"/>
      <c r="N2285" s="28"/>
      <c r="O2285" s="28"/>
    </row>
    <row r="2286" spans="1:15">
      <c r="A2286" t="s">
        <v>404</v>
      </c>
      <c r="B2286" s="26" t="s">
        <v>407</v>
      </c>
      <c r="C2286" s="26" t="s">
        <v>78</v>
      </c>
      <c r="D2286" s="26" t="s">
        <v>79</v>
      </c>
      <c r="E2286" s="27" t="s">
        <v>80</v>
      </c>
      <c r="F2286" s="27" t="s">
        <v>81</v>
      </c>
      <c r="G2286" s="27" t="s">
        <v>197</v>
      </c>
      <c r="H2286" s="27" t="s">
        <v>198</v>
      </c>
      <c r="I2286" s="27" t="s">
        <v>142</v>
      </c>
      <c r="J2286" s="27" t="s">
        <v>143</v>
      </c>
      <c r="K2286" s="27" t="s">
        <v>365</v>
      </c>
      <c r="L2286" s="27" t="s">
        <v>366</v>
      </c>
      <c r="M2286" s="28"/>
      <c r="N2286" s="28"/>
      <c r="O2286" s="28"/>
    </row>
    <row r="2287" spans="1:15">
      <c r="A2287" t="s">
        <v>404</v>
      </c>
      <c r="B2287" s="26" t="s">
        <v>407</v>
      </c>
      <c r="C2287" s="26" t="s">
        <v>78</v>
      </c>
      <c r="D2287" s="26" t="s">
        <v>79</v>
      </c>
      <c r="E2287" s="27" t="s">
        <v>80</v>
      </c>
      <c r="F2287" s="27" t="s">
        <v>81</v>
      </c>
      <c r="G2287" s="29">
        <v>52</v>
      </c>
      <c r="H2287" s="27" t="s">
        <v>198</v>
      </c>
      <c r="I2287" s="27">
        <v>3433</v>
      </c>
      <c r="J2287" s="27" t="s">
        <v>254</v>
      </c>
      <c r="K2287" s="27" t="s">
        <v>365</v>
      </c>
      <c r="L2287" s="27" t="s">
        <v>366</v>
      </c>
      <c r="M2287" s="28"/>
      <c r="N2287" s="28"/>
      <c r="O2287" s="28"/>
    </row>
    <row r="2288" spans="1:15">
      <c r="A2288" t="s">
        <v>404</v>
      </c>
      <c r="B2288" s="26" t="s">
        <v>407</v>
      </c>
      <c r="C2288" s="26" t="s">
        <v>78</v>
      </c>
      <c r="D2288" s="26" t="s">
        <v>79</v>
      </c>
      <c r="E2288" s="27" t="s">
        <v>80</v>
      </c>
      <c r="F2288" s="27" t="s">
        <v>81</v>
      </c>
      <c r="G2288" s="29">
        <v>52</v>
      </c>
      <c r="H2288" s="27" t="s">
        <v>198</v>
      </c>
      <c r="I2288" s="27">
        <v>3721</v>
      </c>
      <c r="J2288" s="27" t="s">
        <v>115</v>
      </c>
      <c r="K2288" s="27" t="s">
        <v>365</v>
      </c>
      <c r="L2288" s="27" t="s">
        <v>366</v>
      </c>
      <c r="M2288" s="28"/>
      <c r="N2288" s="28"/>
      <c r="O2288" s="28"/>
    </row>
    <row r="2289" spans="1:15">
      <c r="A2289" t="s">
        <v>404</v>
      </c>
      <c r="B2289" s="26" t="s">
        <v>407</v>
      </c>
      <c r="C2289" s="26" t="s">
        <v>78</v>
      </c>
      <c r="D2289" s="26" t="s">
        <v>79</v>
      </c>
      <c r="E2289" s="27" t="s">
        <v>80</v>
      </c>
      <c r="F2289" s="27" t="s">
        <v>81</v>
      </c>
      <c r="G2289" s="27">
        <v>52</v>
      </c>
      <c r="H2289" s="27" t="s">
        <v>198</v>
      </c>
      <c r="I2289" s="27" t="s">
        <v>237</v>
      </c>
      <c r="J2289" s="27" t="s">
        <v>238</v>
      </c>
      <c r="K2289" s="27" t="s">
        <v>365</v>
      </c>
      <c r="L2289" s="27" t="s">
        <v>366</v>
      </c>
      <c r="M2289" s="28"/>
      <c r="N2289" s="28"/>
      <c r="O2289" s="28"/>
    </row>
    <row r="2290" spans="1:15">
      <c r="A2290" t="s">
        <v>404</v>
      </c>
      <c r="B2290" s="26" t="s">
        <v>407</v>
      </c>
      <c r="C2290" s="26" t="s">
        <v>78</v>
      </c>
      <c r="D2290" s="26" t="s">
        <v>79</v>
      </c>
      <c r="E2290" s="27" t="s">
        <v>80</v>
      </c>
      <c r="F2290" s="27" t="s">
        <v>81</v>
      </c>
      <c r="G2290" s="27" t="s">
        <v>197</v>
      </c>
      <c r="H2290" s="27" t="s">
        <v>198</v>
      </c>
      <c r="I2290" s="27" t="s">
        <v>168</v>
      </c>
      <c r="J2290" s="27" t="s">
        <v>169</v>
      </c>
      <c r="K2290" s="27" t="s">
        <v>365</v>
      </c>
      <c r="L2290" s="27" t="s">
        <v>366</v>
      </c>
      <c r="M2290" s="28"/>
      <c r="N2290" s="28"/>
      <c r="O2290" s="28"/>
    </row>
    <row r="2291" spans="1:15">
      <c r="A2291" t="s">
        <v>404</v>
      </c>
      <c r="B2291" s="26" t="s">
        <v>407</v>
      </c>
      <c r="C2291" s="26" t="s">
        <v>78</v>
      </c>
      <c r="D2291" s="26" t="s">
        <v>79</v>
      </c>
      <c r="E2291" s="27" t="s">
        <v>80</v>
      </c>
      <c r="F2291" s="27" t="s">
        <v>81</v>
      </c>
      <c r="G2291" s="27" t="s">
        <v>197</v>
      </c>
      <c r="H2291" s="27" t="s">
        <v>198</v>
      </c>
      <c r="I2291" s="27" t="s">
        <v>302</v>
      </c>
      <c r="J2291" s="27" t="s">
        <v>303</v>
      </c>
      <c r="K2291" s="27" t="s">
        <v>365</v>
      </c>
      <c r="L2291" s="27" t="s">
        <v>366</v>
      </c>
      <c r="M2291" s="28"/>
      <c r="N2291" s="28"/>
      <c r="O2291" s="28"/>
    </row>
    <row r="2292" spans="1:15">
      <c r="A2292" t="s">
        <v>404</v>
      </c>
      <c r="B2292" s="26" t="s">
        <v>407</v>
      </c>
      <c r="C2292" s="26" t="s">
        <v>78</v>
      </c>
      <c r="D2292" s="26" t="s">
        <v>79</v>
      </c>
      <c r="E2292" s="27" t="s">
        <v>80</v>
      </c>
      <c r="F2292" s="27" t="s">
        <v>81</v>
      </c>
      <c r="G2292" s="27" t="s">
        <v>197</v>
      </c>
      <c r="H2292" s="27" t="s">
        <v>198</v>
      </c>
      <c r="I2292" s="27" t="s">
        <v>239</v>
      </c>
      <c r="J2292" s="27" t="s">
        <v>240</v>
      </c>
      <c r="K2292" s="27" t="s">
        <v>365</v>
      </c>
      <c r="L2292" s="27" t="s">
        <v>366</v>
      </c>
      <c r="M2292" s="28"/>
      <c r="N2292" s="28"/>
      <c r="O2292" s="28"/>
    </row>
    <row r="2293" spans="1:15">
      <c r="A2293" t="s">
        <v>404</v>
      </c>
      <c r="B2293" s="26" t="s">
        <v>407</v>
      </c>
      <c r="C2293" s="26" t="s">
        <v>78</v>
      </c>
      <c r="D2293" s="26" t="s">
        <v>79</v>
      </c>
      <c r="E2293" s="27" t="s">
        <v>80</v>
      </c>
      <c r="F2293" s="27" t="s">
        <v>81</v>
      </c>
      <c r="G2293" s="27" t="s">
        <v>197</v>
      </c>
      <c r="H2293" s="27" t="s">
        <v>198</v>
      </c>
      <c r="I2293" s="27" t="s">
        <v>193</v>
      </c>
      <c r="J2293" s="27" t="s">
        <v>194</v>
      </c>
      <c r="K2293" s="27" t="s">
        <v>365</v>
      </c>
      <c r="L2293" s="27" t="s">
        <v>366</v>
      </c>
      <c r="M2293" s="28"/>
      <c r="N2293" s="28"/>
      <c r="O2293" s="28"/>
    </row>
    <row r="2294" spans="1:15">
      <c r="A2294" t="s">
        <v>404</v>
      </c>
      <c r="B2294" s="26" t="s">
        <v>407</v>
      </c>
      <c r="C2294" s="26" t="s">
        <v>78</v>
      </c>
      <c r="D2294" s="26" t="s">
        <v>79</v>
      </c>
      <c r="E2294" s="27" t="s">
        <v>80</v>
      </c>
      <c r="F2294" s="27" t="s">
        <v>81</v>
      </c>
      <c r="G2294" s="27" t="s">
        <v>209</v>
      </c>
      <c r="H2294" s="27" t="s">
        <v>210</v>
      </c>
      <c r="I2294" s="27" t="s">
        <v>84</v>
      </c>
      <c r="J2294" s="27" t="s">
        <v>85</v>
      </c>
      <c r="K2294" s="27" t="s">
        <v>365</v>
      </c>
      <c r="L2294" s="27" t="s">
        <v>366</v>
      </c>
      <c r="M2294" s="28"/>
      <c r="N2294" s="28"/>
      <c r="O2294" s="28"/>
    </row>
    <row r="2295" spans="1:15">
      <c r="A2295" t="s">
        <v>404</v>
      </c>
      <c r="B2295" s="26" t="s">
        <v>407</v>
      </c>
      <c r="C2295" s="26" t="s">
        <v>78</v>
      </c>
      <c r="D2295" s="26" t="s">
        <v>79</v>
      </c>
      <c r="E2295" s="27" t="s">
        <v>80</v>
      </c>
      <c r="F2295" s="27" t="s">
        <v>81</v>
      </c>
      <c r="G2295" s="27" t="s">
        <v>209</v>
      </c>
      <c r="H2295" s="27" t="s">
        <v>210</v>
      </c>
      <c r="I2295" s="27" t="s">
        <v>90</v>
      </c>
      <c r="J2295" s="27" t="s">
        <v>91</v>
      </c>
      <c r="K2295" s="27" t="s">
        <v>365</v>
      </c>
      <c r="L2295" s="27" t="s">
        <v>366</v>
      </c>
      <c r="M2295" s="28"/>
      <c r="N2295" s="28"/>
      <c r="O2295" s="28"/>
    </row>
    <row r="2296" spans="1:15">
      <c r="A2296" t="s">
        <v>404</v>
      </c>
      <c r="B2296" s="26" t="s">
        <v>407</v>
      </c>
      <c r="C2296" s="26" t="s">
        <v>78</v>
      </c>
      <c r="D2296" s="26" t="s">
        <v>79</v>
      </c>
      <c r="E2296" s="27" t="s">
        <v>80</v>
      </c>
      <c r="F2296" s="27" t="s">
        <v>81</v>
      </c>
      <c r="G2296" s="27" t="s">
        <v>209</v>
      </c>
      <c r="H2296" s="27" t="s">
        <v>210</v>
      </c>
      <c r="I2296" s="27" t="s">
        <v>92</v>
      </c>
      <c r="J2296" s="27" t="s">
        <v>93</v>
      </c>
      <c r="K2296" s="27" t="s">
        <v>365</v>
      </c>
      <c r="L2296" s="27" t="s">
        <v>366</v>
      </c>
      <c r="M2296" s="28"/>
      <c r="N2296" s="28"/>
      <c r="O2296" s="28"/>
    </row>
    <row r="2297" spans="1:15">
      <c r="A2297" t="s">
        <v>404</v>
      </c>
      <c r="B2297" s="26" t="s">
        <v>407</v>
      </c>
      <c r="C2297" s="26" t="s">
        <v>78</v>
      </c>
      <c r="D2297" s="26" t="s">
        <v>79</v>
      </c>
      <c r="E2297" s="27" t="s">
        <v>80</v>
      </c>
      <c r="F2297" s="27" t="s">
        <v>81</v>
      </c>
      <c r="G2297" s="27" t="s">
        <v>209</v>
      </c>
      <c r="H2297" s="27" t="s">
        <v>210</v>
      </c>
      <c r="I2297" s="27" t="s">
        <v>134</v>
      </c>
      <c r="J2297" s="27" t="s">
        <v>135</v>
      </c>
      <c r="K2297" s="27" t="s">
        <v>365</v>
      </c>
      <c r="L2297" s="27" t="s">
        <v>366</v>
      </c>
      <c r="M2297" s="28"/>
      <c r="N2297" s="28"/>
      <c r="O2297" s="28"/>
    </row>
    <row r="2298" spans="1:15">
      <c r="A2298" t="s">
        <v>404</v>
      </c>
      <c r="B2298" s="26" t="s">
        <v>407</v>
      </c>
      <c r="C2298" s="26" t="s">
        <v>78</v>
      </c>
      <c r="D2298" s="26" t="s">
        <v>79</v>
      </c>
      <c r="E2298" s="27" t="s">
        <v>80</v>
      </c>
      <c r="F2298" s="27" t="s">
        <v>81</v>
      </c>
      <c r="G2298" s="27" t="s">
        <v>209</v>
      </c>
      <c r="H2298" s="27" t="s">
        <v>210</v>
      </c>
      <c r="I2298" s="27" t="s">
        <v>172</v>
      </c>
      <c r="J2298" s="27" t="s">
        <v>173</v>
      </c>
      <c r="K2298" s="27" t="s">
        <v>365</v>
      </c>
      <c r="L2298" s="27" t="s">
        <v>366</v>
      </c>
      <c r="M2298" s="28"/>
      <c r="N2298" s="28"/>
      <c r="O2298" s="28"/>
    </row>
    <row r="2299" spans="1:15">
      <c r="A2299" t="s">
        <v>404</v>
      </c>
      <c r="B2299" s="26" t="s">
        <v>407</v>
      </c>
      <c r="C2299" s="26" t="s">
        <v>78</v>
      </c>
      <c r="D2299" s="26" t="s">
        <v>79</v>
      </c>
      <c r="E2299" s="27" t="s">
        <v>80</v>
      </c>
      <c r="F2299" s="27" t="s">
        <v>81</v>
      </c>
      <c r="G2299" s="27" t="s">
        <v>209</v>
      </c>
      <c r="H2299" s="27" t="s">
        <v>210</v>
      </c>
      <c r="I2299" s="27" t="s">
        <v>233</v>
      </c>
      <c r="J2299" s="27" t="s">
        <v>234</v>
      </c>
      <c r="K2299" s="27" t="s">
        <v>365</v>
      </c>
      <c r="L2299" s="27" t="s">
        <v>366</v>
      </c>
      <c r="M2299" s="28"/>
      <c r="N2299" s="28"/>
      <c r="O2299" s="28"/>
    </row>
    <row r="2300" spans="1:15">
      <c r="A2300" t="s">
        <v>404</v>
      </c>
      <c r="B2300" s="26" t="s">
        <v>407</v>
      </c>
      <c r="C2300" s="26" t="s">
        <v>78</v>
      </c>
      <c r="D2300" s="26" t="s">
        <v>79</v>
      </c>
      <c r="E2300" s="27" t="s">
        <v>80</v>
      </c>
      <c r="F2300" s="27" t="s">
        <v>81</v>
      </c>
      <c r="G2300" s="27" t="s">
        <v>209</v>
      </c>
      <c r="H2300" s="27" t="s">
        <v>210</v>
      </c>
      <c r="I2300" s="27" t="s">
        <v>136</v>
      </c>
      <c r="J2300" s="27" t="s">
        <v>137</v>
      </c>
      <c r="K2300" s="27" t="s">
        <v>365</v>
      </c>
      <c r="L2300" s="27" t="s">
        <v>366</v>
      </c>
      <c r="M2300" s="28"/>
      <c r="N2300" s="28"/>
      <c r="O2300" s="28"/>
    </row>
    <row r="2301" spans="1:15">
      <c r="A2301" t="s">
        <v>404</v>
      </c>
      <c r="B2301" s="26" t="s">
        <v>407</v>
      </c>
      <c r="C2301" s="26" t="s">
        <v>78</v>
      </c>
      <c r="D2301" s="26" t="s">
        <v>79</v>
      </c>
      <c r="E2301" s="27" t="s">
        <v>80</v>
      </c>
      <c r="F2301" s="27" t="s">
        <v>81</v>
      </c>
      <c r="G2301" s="27" t="s">
        <v>209</v>
      </c>
      <c r="H2301" s="27" t="s">
        <v>210</v>
      </c>
      <c r="I2301" s="27" t="s">
        <v>178</v>
      </c>
      <c r="J2301" s="27" t="s">
        <v>179</v>
      </c>
      <c r="K2301" s="27" t="s">
        <v>365</v>
      </c>
      <c r="L2301" s="27" t="s">
        <v>366</v>
      </c>
      <c r="M2301" s="28"/>
      <c r="N2301" s="28"/>
      <c r="O2301" s="28"/>
    </row>
    <row r="2302" spans="1:15">
      <c r="A2302" t="s">
        <v>404</v>
      </c>
      <c r="B2302" s="26" t="s">
        <v>407</v>
      </c>
      <c r="C2302" s="26" t="s">
        <v>78</v>
      </c>
      <c r="D2302" s="26" t="s">
        <v>79</v>
      </c>
      <c r="E2302" s="27" t="s">
        <v>80</v>
      </c>
      <c r="F2302" s="27" t="s">
        <v>81</v>
      </c>
      <c r="G2302" s="27" t="s">
        <v>209</v>
      </c>
      <c r="H2302" s="27" t="s">
        <v>210</v>
      </c>
      <c r="I2302" s="27" t="s">
        <v>154</v>
      </c>
      <c r="J2302" s="27" t="s">
        <v>155</v>
      </c>
      <c r="K2302" s="27" t="s">
        <v>365</v>
      </c>
      <c r="L2302" s="27" t="s">
        <v>366</v>
      </c>
      <c r="M2302" s="28"/>
      <c r="N2302" s="28"/>
      <c r="O2302" s="28"/>
    </row>
    <row r="2303" spans="1:15">
      <c r="A2303" t="s">
        <v>404</v>
      </c>
      <c r="B2303" s="26" t="s">
        <v>407</v>
      </c>
      <c r="C2303" s="26" t="s">
        <v>78</v>
      </c>
      <c r="D2303" s="26" t="s">
        <v>79</v>
      </c>
      <c r="E2303" s="27" t="s">
        <v>80</v>
      </c>
      <c r="F2303" s="27" t="s">
        <v>81</v>
      </c>
      <c r="G2303" s="27" t="s">
        <v>209</v>
      </c>
      <c r="H2303" s="27" t="s">
        <v>210</v>
      </c>
      <c r="I2303" s="27" t="s">
        <v>164</v>
      </c>
      <c r="J2303" s="27" t="s">
        <v>165</v>
      </c>
      <c r="K2303" s="27" t="s">
        <v>365</v>
      </c>
      <c r="L2303" s="27" t="s">
        <v>366</v>
      </c>
      <c r="M2303" s="28"/>
      <c r="N2303" s="28"/>
      <c r="O2303" s="28"/>
    </row>
    <row r="2304" spans="1:15">
      <c r="A2304" t="s">
        <v>404</v>
      </c>
      <c r="B2304" s="26" t="s">
        <v>407</v>
      </c>
      <c r="C2304" s="26" t="s">
        <v>78</v>
      </c>
      <c r="D2304" s="26" t="s">
        <v>79</v>
      </c>
      <c r="E2304" s="27" t="s">
        <v>80</v>
      </c>
      <c r="F2304" s="27" t="s">
        <v>81</v>
      </c>
      <c r="G2304" s="27" t="s">
        <v>209</v>
      </c>
      <c r="H2304" s="27" t="s">
        <v>210</v>
      </c>
      <c r="I2304" s="27" t="s">
        <v>180</v>
      </c>
      <c r="J2304" s="27" t="s">
        <v>181</v>
      </c>
      <c r="K2304" s="27" t="s">
        <v>365</v>
      </c>
      <c r="L2304" s="27" t="s">
        <v>366</v>
      </c>
      <c r="M2304" s="28"/>
      <c r="N2304" s="28"/>
      <c r="O2304" s="28"/>
    </row>
    <row r="2305" spans="1:15">
      <c r="A2305" t="s">
        <v>404</v>
      </c>
      <c r="B2305" s="26" t="s">
        <v>407</v>
      </c>
      <c r="C2305" s="26" t="s">
        <v>78</v>
      </c>
      <c r="D2305" s="26" t="s">
        <v>79</v>
      </c>
      <c r="E2305" s="27" t="s">
        <v>80</v>
      </c>
      <c r="F2305" s="27" t="s">
        <v>81</v>
      </c>
      <c r="G2305" s="29">
        <v>61</v>
      </c>
      <c r="H2305" s="27" t="s">
        <v>210</v>
      </c>
      <c r="I2305" s="29">
        <v>3231</v>
      </c>
      <c r="J2305" s="27" t="s">
        <v>183</v>
      </c>
      <c r="K2305" s="29" t="s">
        <v>365</v>
      </c>
      <c r="L2305" s="27" t="s">
        <v>366</v>
      </c>
      <c r="M2305" s="28"/>
      <c r="N2305" s="28"/>
      <c r="O2305" s="28"/>
    </row>
    <row r="2306" spans="1:15">
      <c r="A2306" t="s">
        <v>404</v>
      </c>
      <c r="B2306" s="26" t="s">
        <v>407</v>
      </c>
      <c r="C2306" s="26" t="s">
        <v>78</v>
      </c>
      <c r="D2306" s="26" t="s">
        <v>79</v>
      </c>
      <c r="E2306" s="27" t="s">
        <v>80</v>
      </c>
      <c r="F2306" s="27" t="s">
        <v>81</v>
      </c>
      <c r="G2306" s="27" t="s">
        <v>209</v>
      </c>
      <c r="H2306" s="27" t="s">
        <v>210</v>
      </c>
      <c r="I2306" s="27" t="s">
        <v>156</v>
      </c>
      <c r="J2306" s="27" t="s">
        <v>157</v>
      </c>
      <c r="K2306" s="27" t="s">
        <v>365</v>
      </c>
      <c r="L2306" s="27" t="s">
        <v>366</v>
      </c>
      <c r="M2306" s="28"/>
      <c r="N2306" s="28"/>
      <c r="O2306" s="28"/>
    </row>
    <row r="2307" spans="1:15">
      <c r="A2307" t="s">
        <v>404</v>
      </c>
      <c r="B2307" s="26" t="s">
        <v>407</v>
      </c>
      <c r="C2307" s="26" t="s">
        <v>78</v>
      </c>
      <c r="D2307" s="26" t="s">
        <v>79</v>
      </c>
      <c r="E2307" s="27" t="s">
        <v>80</v>
      </c>
      <c r="F2307" s="27" t="s">
        <v>81</v>
      </c>
      <c r="G2307" s="27" t="s">
        <v>209</v>
      </c>
      <c r="H2307" s="27" t="s">
        <v>210</v>
      </c>
      <c r="I2307" s="27" t="s">
        <v>132</v>
      </c>
      <c r="J2307" s="27" t="s">
        <v>133</v>
      </c>
      <c r="K2307" s="27" t="s">
        <v>365</v>
      </c>
      <c r="L2307" s="27" t="s">
        <v>366</v>
      </c>
      <c r="M2307" s="28"/>
      <c r="N2307" s="28"/>
      <c r="O2307" s="28"/>
    </row>
    <row r="2308" spans="1:15">
      <c r="A2308" t="s">
        <v>404</v>
      </c>
      <c r="B2308" s="26" t="s">
        <v>407</v>
      </c>
      <c r="C2308" s="26" t="s">
        <v>78</v>
      </c>
      <c r="D2308" s="26" t="s">
        <v>79</v>
      </c>
      <c r="E2308" s="27" t="s">
        <v>80</v>
      </c>
      <c r="F2308" s="27" t="s">
        <v>81</v>
      </c>
      <c r="G2308" s="27" t="s">
        <v>209</v>
      </c>
      <c r="H2308" s="27" t="s">
        <v>210</v>
      </c>
      <c r="I2308" s="27" t="s">
        <v>158</v>
      </c>
      <c r="J2308" s="27" t="s">
        <v>159</v>
      </c>
      <c r="K2308" s="27" t="s">
        <v>365</v>
      </c>
      <c r="L2308" s="27" t="s">
        <v>366</v>
      </c>
      <c r="M2308" s="28"/>
      <c r="N2308" s="28"/>
      <c r="O2308" s="28"/>
    </row>
    <row r="2309" spans="1:15">
      <c r="A2309" t="s">
        <v>404</v>
      </c>
      <c r="B2309" s="26" t="s">
        <v>407</v>
      </c>
      <c r="C2309" s="26" t="s">
        <v>78</v>
      </c>
      <c r="D2309" s="26" t="s">
        <v>79</v>
      </c>
      <c r="E2309" s="27" t="s">
        <v>80</v>
      </c>
      <c r="F2309" s="27" t="s">
        <v>81</v>
      </c>
      <c r="G2309" s="27">
        <v>61</v>
      </c>
      <c r="H2309" s="27" t="s">
        <v>210</v>
      </c>
      <c r="I2309" s="27" t="s">
        <v>199</v>
      </c>
      <c r="J2309" s="27" t="s">
        <v>200</v>
      </c>
      <c r="K2309" s="27" t="s">
        <v>365</v>
      </c>
      <c r="L2309" s="27" t="s">
        <v>366</v>
      </c>
      <c r="M2309" s="28"/>
      <c r="N2309" s="28"/>
      <c r="O2309" s="28"/>
    </row>
    <row r="2310" spans="1:15">
      <c r="A2310" t="s">
        <v>404</v>
      </c>
      <c r="B2310" s="26" t="s">
        <v>407</v>
      </c>
      <c r="C2310" s="26" t="s">
        <v>78</v>
      </c>
      <c r="D2310" s="26" t="s">
        <v>79</v>
      </c>
      <c r="E2310" s="27" t="s">
        <v>80</v>
      </c>
      <c r="F2310" s="27" t="s">
        <v>81</v>
      </c>
      <c r="G2310" s="27" t="s">
        <v>209</v>
      </c>
      <c r="H2310" s="27" t="s">
        <v>210</v>
      </c>
      <c r="I2310" s="27" t="s">
        <v>116</v>
      </c>
      <c r="J2310" s="27" t="s">
        <v>117</v>
      </c>
      <c r="K2310" s="27" t="s">
        <v>365</v>
      </c>
      <c r="L2310" s="27" t="s">
        <v>366</v>
      </c>
      <c r="M2310" s="28"/>
      <c r="N2310" s="28"/>
      <c r="O2310" s="28"/>
    </row>
    <row r="2311" spans="1:15">
      <c r="A2311" t="s">
        <v>404</v>
      </c>
      <c r="B2311" s="26" t="s">
        <v>407</v>
      </c>
      <c r="C2311" s="26" t="s">
        <v>78</v>
      </c>
      <c r="D2311" s="26" t="s">
        <v>79</v>
      </c>
      <c r="E2311" s="27" t="s">
        <v>80</v>
      </c>
      <c r="F2311" s="27" t="s">
        <v>81</v>
      </c>
      <c r="G2311" s="27" t="s">
        <v>209</v>
      </c>
      <c r="H2311" s="27" t="s">
        <v>210</v>
      </c>
      <c r="I2311" s="27" t="s">
        <v>184</v>
      </c>
      <c r="J2311" s="27" t="s">
        <v>185</v>
      </c>
      <c r="K2311" s="27" t="s">
        <v>365</v>
      </c>
      <c r="L2311" s="27" t="s">
        <v>366</v>
      </c>
      <c r="M2311" s="28"/>
      <c r="N2311" s="28"/>
      <c r="O2311" s="28"/>
    </row>
    <row r="2312" spans="1:15">
      <c r="A2312" t="s">
        <v>404</v>
      </c>
      <c r="B2312" s="26" t="s">
        <v>407</v>
      </c>
      <c r="C2312" s="26" t="s">
        <v>78</v>
      </c>
      <c r="D2312" s="26" t="s">
        <v>79</v>
      </c>
      <c r="E2312" s="27" t="s">
        <v>80</v>
      </c>
      <c r="F2312" s="27" t="s">
        <v>81</v>
      </c>
      <c r="G2312" s="27" t="s">
        <v>209</v>
      </c>
      <c r="H2312" s="27" t="s">
        <v>210</v>
      </c>
      <c r="I2312" s="27" t="s">
        <v>144</v>
      </c>
      <c r="J2312" s="27" t="s">
        <v>145</v>
      </c>
      <c r="K2312" s="27" t="s">
        <v>365</v>
      </c>
      <c r="L2312" s="27" t="s">
        <v>366</v>
      </c>
      <c r="M2312" s="28"/>
      <c r="N2312" s="28"/>
      <c r="O2312" s="28"/>
    </row>
    <row r="2313" spans="1:15">
      <c r="A2313" t="s">
        <v>404</v>
      </c>
      <c r="B2313" s="26" t="s">
        <v>407</v>
      </c>
      <c r="C2313" s="26" t="s">
        <v>78</v>
      </c>
      <c r="D2313" s="26" t="s">
        <v>79</v>
      </c>
      <c r="E2313" s="27" t="s">
        <v>80</v>
      </c>
      <c r="F2313" s="27" t="s">
        <v>81</v>
      </c>
      <c r="G2313" s="27" t="s">
        <v>209</v>
      </c>
      <c r="H2313" s="27" t="s">
        <v>210</v>
      </c>
      <c r="I2313" s="27" t="s">
        <v>138</v>
      </c>
      <c r="J2313" s="27" t="s">
        <v>139</v>
      </c>
      <c r="K2313" s="27" t="s">
        <v>365</v>
      </c>
      <c r="L2313" s="27" t="s">
        <v>366</v>
      </c>
      <c r="M2313" s="28"/>
      <c r="N2313" s="28"/>
      <c r="O2313" s="28"/>
    </row>
    <row r="2314" spans="1:15">
      <c r="A2314" t="s">
        <v>404</v>
      </c>
      <c r="B2314" s="26" t="s">
        <v>407</v>
      </c>
      <c r="C2314" s="26" t="s">
        <v>78</v>
      </c>
      <c r="D2314" s="26" t="s">
        <v>79</v>
      </c>
      <c r="E2314" s="27" t="s">
        <v>80</v>
      </c>
      <c r="F2314" s="27" t="s">
        <v>81</v>
      </c>
      <c r="G2314" s="27" t="s">
        <v>209</v>
      </c>
      <c r="H2314" s="27" t="s">
        <v>210</v>
      </c>
      <c r="I2314" s="27" t="s">
        <v>146</v>
      </c>
      <c r="J2314" s="27" t="s">
        <v>147</v>
      </c>
      <c r="K2314" s="27" t="s">
        <v>365</v>
      </c>
      <c r="L2314" s="27" t="s">
        <v>366</v>
      </c>
      <c r="M2314" s="28"/>
      <c r="N2314" s="28"/>
      <c r="O2314" s="28"/>
    </row>
    <row r="2315" spans="1:15">
      <c r="A2315" t="s">
        <v>404</v>
      </c>
      <c r="B2315" s="26" t="s">
        <v>407</v>
      </c>
      <c r="C2315" s="26" t="s">
        <v>78</v>
      </c>
      <c r="D2315" s="26" t="s">
        <v>79</v>
      </c>
      <c r="E2315" s="27" t="s">
        <v>80</v>
      </c>
      <c r="F2315" s="27" t="s">
        <v>81</v>
      </c>
      <c r="G2315" s="27" t="s">
        <v>209</v>
      </c>
      <c r="H2315" s="27" t="s">
        <v>210</v>
      </c>
      <c r="I2315" s="27" t="s">
        <v>104</v>
      </c>
      <c r="J2315" s="27" t="s">
        <v>105</v>
      </c>
      <c r="K2315" s="27" t="s">
        <v>365</v>
      </c>
      <c r="L2315" s="27" t="s">
        <v>366</v>
      </c>
      <c r="M2315" s="28"/>
      <c r="N2315" s="28"/>
      <c r="O2315" s="28"/>
    </row>
    <row r="2316" spans="1:15">
      <c r="A2316" t="s">
        <v>404</v>
      </c>
      <c r="B2316" s="26" t="s">
        <v>407</v>
      </c>
      <c r="C2316" s="26" t="s">
        <v>78</v>
      </c>
      <c r="D2316" s="26" t="s">
        <v>79</v>
      </c>
      <c r="E2316" s="27" t="s">
        <v>80</v>
      </c>
      <c r="F2316" s="27" t="s">
        <v>81</v>
      </c>
      <c r="G2316" s="27" t="s">
        <v>209</v>
      </c>
      <c r="H2316" s="27" t="s">
        <v>210</v>
      </c>
      <c r="I2316" s="27" t="s">
        <v>193</v>
      </c>
      <c r="J2316" s="27" t="s">
        <v>194</v>
      </c>
      <c r="K2316" s="27" t="s">
        <v>365</v>
      </c>
      <c r="L2316" s="27" t="s">
        <v>366</v>
      </c>
      <c r="M2316" s="28"/>
      <c r="N2316" s="28"/>
      <c r="O2316" s="28"/>
    </row>
    <row r="2317" spans="1:15">
      <c r="A2317" t="s">
        <v>404</v>
      </c>
      <c r="B2317" s="26" t="s">
        <v>407</v>
      </c>
      <c r="C2317" s="26" t="s">
        <v>78</v>
      </c>
      <c r="D2317" s="26" t="s">
        <v>79</v>
      </c>
      <c r="E2317" s="27" t="s">
        <v>80</v>
      </c>
      <c r="F2317" s="27" t="s">
        <v>81</v>
      </c>
      <c r="G2317" s="29">
        <v>61</v>
      </c>
      <c r="H2317" s="27" t="s">
        <v>210</v>
      </c>
      <c r="I2317" s="27">
        <v>4262</v>
      </c>
      <c r="J2317" s="27" t="s">
        <v>196</v>
      </c>
      <c r="K2317" s="27" t="s">
        <v>365</v>
      </c>
      <c r="L2317" s="27" t="s">
        <v>366</v>
      </c>
      <c r="M2317" s="28"/>
      <c r="N2317" s="28"/>
      <c r="O2317" s="28"/>
    </row>
    <row r="2318" spans="1:15">
      <c r="A2318" t="s">
        <v>404</v>
      </c>
      <c r="B2318" s="26" t="s">
        <v>407</v>
      </c>
      <c r="C2318" s="26" t="s">
        <v>78</v>
      </c>
      <c r="D2318" s="26" t="s">
        <v>79</v>
      </c>
      <c r="E2318" s="27" t="s">
        <v>80</v>
      </c>
      <c r="F2318" s="27" t="s">
        <v>81</v>
      </c>
      <c r="G2318" s="27" t="s">
        <v>160</v>
      </c>
      <c r="H2318" s="27" t="s">
        <v>161</v>
      </c>
      <c r="I2318" s="27" t="s">
        <v>178</v>
      </c>
      <c r="J2318" s="27" t="s">
        <v>179</v>
      </c>
      <c r="K2318" s="27" t="s">
        <v>367</v>
      </c>
      <c r="L2318" s="27" t="s">
        <v>368</v>
      </c>
      <c r="M2318" s="28"/>
      <c r="N2318" s="28"/>
      <c r="O2318" s="28"/>
    </row>
    <row r="2319" spans="1:15">
      <c r="A2319" t="s">
        <v>404</v>
      </c>
      <c r="B2319" s="26" t="s">
        <v>407</v>
      </c>
      <c r="C2319" s="26" t="s">
        <v>78</v>
      </c>
      <c r="D2319" s="26" t="s">
        <v>79</v>
      </c>
      <c r="E2319" s="27" t="s">
        <v>80</v>
      </c>
      <c r="F2319" s="27" t="s">
        <v>81</v>
      </c>
      <c r="G2319" s="27" t="s">
        <v>160</v>
      </c>
      <c r="H2319" s="27" t="s">
        <v>161</v>
      </c>
      <c r="I2319" s="27" t="s">
        <v>132</v>
      </c>
      <c r="J2319" s="27" t="s">
        <v>133</v>
      </c>
      <c r="K2319" s="27" t="s">
        <v>367</v>
      </c>
      <c r="L2319" s="27" t="s">
        <v>368</v>
      </c>
      <c r="M2319" s="28"/>
      <c r="N2319" s="28"/>
      <c r="O2319" s="28"/>
    </row>
    <row r="2320" spans="1:15">
      <c r="A2320" t="s">
        <v>404</v>
      </c>
      <c r="B2320" s="26" t="s">
        <v>407</v>
      </c>
      <c r="C2320" s="26" t="s">
        <v>78</v>
      </c>
      <c r="D2320" s="26" t="s">
        <v>79</v>
      </c>
      <c r="E2320" s="27" t="s">
        <v>80</v>
      </c>
      <c r="F2320" s="27" t="s">
        <v>81</v>
      </c>
      <c r="G2320" s="27" t="s">
        <v>170</v>
      </c>
      <c r="H2320" s="27" t="s">
        <v>171</v>
      </c>
      <c r="I2320" s="27" t="s">
        <v>84</v>
      </c>
      <c r="J2320" s="27" t="s">
        <v>85</v>
      </c>
      <c r="K2320" s="27" t="s">
        <v>367</v>
      </c>
      <c r="L2320" s="27" t="s">
        <v>368</v>
      </c>
      <c r="M2320" s="28"/>
      <c r="N2320" s="28"/>
      <c r="O2320" s="28"/>
    </row>
    <row r="2321" spans="1:15">
      <c r="A2321" t="s">
        <v>404</v>
      </c>
      <c r="B2321" s="26" t="s">
        <v>407</v>
      </c>
      <c r="C2321" s="26" t="s">
        <v>78</v>
      </c>
      <c r="D2321" s="26" t="s">
        <v>79</v>
      </c>
      <c r="E2321" s="27" t="s">
        <v>80</v>
      </c>
      <c r="F2321" s="27" t="s">
        <v>81</v>
      </c>
      <c r="G2321" s="27" t="s">
        <v>170</v>
      </c>
      <c r="H2321" s="27" t="s">
        <v>171</v>
      </c>
      <c r="I2321" s="27" t="s">
        <v>271</v>
      </c>
      <c r="J2321" s="27" t="s">
        <v>272</v>
      </c>
      <c r="K2321" s="27" t="s">
        <v>367</v>
      </c>
      <c r="L2321" s="27" t="s">
        <v>368</v>
      </c>
      <c r="M2321" s="28"/>
      <c r="N2321" s="28"/>
      <c r="O2321" s="28"/>
    </row>
    <row r="2322" spans="1:15">
      <c r="A2322" t="s">
        <v>404</v>
      </c>
      <c r="B2322" s="26" t="s">
        <v>407</v>
      </c>
      <c r="C2322" s="26" t="s">
        <v>78</v>
      </c>
      <c r="D2322" s="26" t="s">
        <v>79</v>
      </c>
      <c r="E2322" s="27" t="s">
        <v>80</v>
      </c>
      <c r="F2322" s="27" t="s">
        <v>81</v>
      </c>
      <c r="G2322" s="27" t="s">
        <v>170</v>
      </c>
      <c r="H2322" s="27" t="s">
        <v>171</v>
      </c>
      <c r="I2322" s="27" t="s">
        <v>231</v>
      </c>
      <c r="J2322" s="27" t="s">
        <v>232</v>
      </c>
      <c r="K2322" s="27" t="s">
        <v>367</v>
      </c>
      <c r="L2322" s="27" t="s">
        <v>368</v>
      </c>
      <c r="M2322" s="28"/>
      <c r="N2322" s="28"/>
      <c r="O2322" s="28"/>
    </row>
    <row r="2323" spans="1:15">
      <c r="A2323" t="s">
        <v>404</v>
      </c>
      <c r="B2323" s="26" t="s">
        <v>407</v>
      </c>
      <c r="C2323" s="26" t="s">
        <v>78</v>
      </c>
      <c r="D2323" s="26" t="s">
        <v>79</v>
      </c>
      <c r="E2323" s="27" t="s">
        <v>80</v>
      </c>
      <c r="F2323" s="27" t="s">
        <v>81</v>
      </c>
      <c r="G2323" s="27" t="s">
        <v>170</v>
      </c>
      <c r="H2323" s="27" t="s">
        <v>171</v>
      </c>
      <c r="I2323" s="27" t="s">
        <v>273</v>
      </c>
      <c r="J2323" s="27" t="s">
        <v>274</v>
      </c>
      <c r="K2323" s="27" t="s">
        <v>367</v>
      </c>
      <c r="L2323" s="27" t="s">
        <v>368</v>
      </c>
      <c r="M2323" s="28"/>
      <c r="N2323" s="28"/>
      <c r="O2323" s="28"/>
    </row>
    <row r="2324" spans="1:15">
      <c r="A2324" t="s">
        <v>404</v>
      </c>
      <c r="B2324" s="26" t="s">
        <v>407</v>
      </c>
      <c r="C2324" s="26" t="s">
        <v>78</v>
      </c>
      <c r="D2324" s="26" t="s">
        <v>79</v>
      </c>
      <c r="E2324" s="27" t="s">
        <v>80</v>
      </c>
      <c r="F2324" s="27" t="s">
        <v>81</v>
      </c>
      <c r="G2324" s="27" t="s">
        <v>170</v>
      </c>
      <c r="H2324" s="27" t="s">
        <v>171</v>
      </c>
      <c r="I2324" s="27" t="s">
        <v>88</v>
      </c>
      <c r="J2324" s="27" t="s">
        <v>89</v>
      </c>
      <c r="K2324" s="27" t="s">
        <v>367</v>
      </c>
      <c r="L2324" s="27" t="s">
        <v>368</v>
      </c>
      <c r="M2324" s="28"/>
      <c r="N2324" s="28"/>
      <c r="O2324" s="28"/>
    </row>
    <row r="2325" spans="1:15">
      <c r="A2325" t="s">
        <v>404</v>
      </c>
      <c r="B2325" s="26" t="s">
        <v>407</v>
      </c>
      <c r="C2325" s="26" t="s">
        <v>78</v>
      </c>
      <c r="D2325" s="26" t="s">
        <v>79</v>
      </c>
      <c r="E2325" s="27" t="s">
        <v>80</v>
      </c>
      <c r="F2325" s="27" t="s">
        <v>81</v>
      </c>
      <c r="G2325" s="27" t="s">
        <v>170</v>
      </c>
      <c r="H2325" s="27" t="s">
        <v>171</v>
      </c>
      <c r="I2325" s="27" t="s">
        <v>124</v>
      </c>
      <c r="J2325" s="27" t="s">
        <v>125</v>
      </c>
      <c r="K2325" s="27" t="s">
        <v>367</v>
      </c>
      <c r="L2325" s="27" t="s">
        <v>368</v>
      </c>
      <c r="M2325" s="28"/>
      <c r="N2325" s="28"/>
      <c r="O2325" s="28"/>
    </row>
    <row r="2326" spans="1:15">
      <c r="A2326" t="s">
        <v>404</v>
      </c>
      <c r="B2326" s="26" t="s">
        <v>407</v>
      </c>
      <c r="C2326" s="26" t="s">
        <v>78</v>
      </c>
      <c r="D2326" s="26" t="s">
        <v>79</v>
      </c>
      <c r="E2326" s="27" t="s">
        <v>80</v>
      </c>
      <c r="F2326" s="27" t="s">
        <v>81</v>
      </c>
      <c r="G2326" s="27" t="s">
        <v>170</v>
      </c>
      <c r="H2326" s="27" t="s">
        <v>171</v>
      </c>
      <c r="I2326" s="27" t="s">
        <v>90</v>
      </c>
      <c r="J2326" s="27" t="s">
        <v>91</v>
      </c>
      <c r="K2326" s="27" t="s">
        <v>367</v>
      </c>
      <c r="L2326" s="27" t="s">
        <v>368</v>
      </c>
      <c r="M2326" s="28"/>
      <c r="N2326" s="28"/>
      <c r="O2326" s="28"/>
    </row>
    <row r="2327" spans="1:15">
      <c r="A2327" t="s">
        <v>404</v>
      </c>
      <c r="B2327" s="26" t="s">
        <v>407</v>
      </c>
      <c r="C2327" s="26" t="s">
        <v>78</v>
      </c>
      <c r="D2327" s="26" t="s">
        <v>79</v>
      </c>
      <c r="E2327" s="27" t="s">
        <v>80</v>
      </c>
      <c r="F2327" s="27" t="s">
        <v>81</v>
      </c>
      <c r="G2327" s="27" t="s">
        <v>170</v>
      </c>
      <c r="H2327" s="27" t="s">
        <v>171</v>
      </c>
      <c r="I2327" s="27" t="s">
        <v>92</v>
      </c>
      <c r="J2327" s="27" t="s">
        <v>93</v>
      </c>
      <c r="K2327" s="27" t="s">
        <v>367</v>
      </c>
      <c r="L2327" s="27" t="s">
        <v>368</v>
      </c>
      <c r="M2327" s="28"/>
      <c r="N2327" s="28"/>
      <c r="O2327" s="28"/>
    </row>
    <row r="2328" spans="1:15">
      <c r="A2328" t="s">
        <v>404</v>
      </c>
      <c r="B2328" s="26" t="s">
        <v>407</v>
      </c>
      <c r="C2328" s="26" t="s">
        <v>78</v>
      </c>
      <c r="D2328" s="26" t="s">
        <v>79</v>
      </c>
      <c r="E2328" s="27" t="s">
        <v>80</v>
      </c>
      <c r="F2328" s="27" t="s">
        <v>81</v>
      </c>
      <c r="G2328" s="27" t="s">
        <v>170</v>
      </c>
      <c r="H2328" s="27" t="s">
        <v>171</v>
      </c>
      <c r="I2328" s="27" t="s">
        <v>134</v>
      </c>
      <c r="J2328" s="27" t="s">
        <v>135</v>
      </c>
      <c r="K2328" s="27" t="s">
        <v>367</v>
      </c>
      <c r="L2328" s="27" t="s">
        <v>368</v>
      </c>
      <c r="M2328" s="28"/>
      <c r="N2328" s="28"/>
      <c r="O2328" s="28"/>
    </row>
    <row r="2329" spans="1:15">
      <c r="A2329" t="s">
        <v>404</v>
      </c>
      <c r="B2329" s="26" t="s">
        <v>407</v>
      </c>
      <c r="C2329" s="26" t="s">
        <v>78</v>
      </c>
      <c r="D2329" s="26" t="s">
        <v>79</v>
      </c>
      <c r="E2329" s="27" t="s">
        <v>80</v>
      </c>
      <c r="F2329" s="27" t="s">
        <v>81</v>
      </c>
      <c r="G2329" s="27" t="s">
        <v>170</v>
      </c>
      <c r="H2329" s="27" t="s">
        <v>171</v>
      </c>
      <c r="I2329" s="27" t="s">
        <v>94</v>
      </c>
      <c r="J2329" s="27" t="s">
        <v>95</v>
      </c>
      <c r="K2329" s="27" t="s">
        <v>367</v>
      </c>
      <c r="L2329" s="27" t="s">
        <v>368</v>
      </c>
      <c r="M2329" s="28"/>
      <c r="N2329" s="28"/>
      <c r="O2329" s="28"/>
    </row>
    <row r="2330" spans="1:15">
      <c r="A2330" t="s">
        <v>404</v>
      </c>
      <c r="B2330" s="26" t="s">
        <v>407</v>
      </c>
      <c r="C2330" s="26" t="s">
        <v>78</v>
      </c>
      <c r="D2330" s="26" t="s">
        <v>79</v>
      </c>
      <c r="E2330" s="27" t="s">
        <v>80</v>
      </c>
      <c r="F2330" s="27" t="s">
        <v>81</v>
      </c>
      <c r="G2330" s="27" t="s">
        <v>170</v>
      </c>
      <c r="H2330" s="27" t="s">
        <v>171</v>
      </c>
      <c r="I2330" s="27" t="s">
        <v>172</v>
      </c>
      <c r="J2330" s="27" t="s">
        <v>173</v>
      </c>
      <c r="K2330" s="27" t="s">
        <v>367</v>
      </c>
      <c r="L2330" s="27" t="s">
        <v>368</v>
      </c>
      <c r="M2330" s="28"/>
      <c r="N2330" s="28"/>
      <c r="O2330" s="28"/>
    </row>
    <row r="2331" spans="1:15">
      <c r="A2331" t="s">
        <v>404</v>
      </c>
      <c r="B2331" s="26" t="s">
        <v>407</v>
      </c>
      <c r="C2331" s="26" t="s">
        <v>78</v>
      </c>
      <c r="D2331" s="26" t="s">
        <v>79</v>
      </c>
      <c r="E2331" s="27" t="s">
        <v>80</v>
      </c>
      <c r="F2331" s="27" t="s">
        <v>81</v>
      </c>
      <c r="G2331" s="27" t="s">
        <v>170</v>
      </c>
      <c r="H2331" s="27" t="s">
        <v>171</v>
      </c>
      <c r="I2331" s="27" t="s">
        <v>233</v>
      </c>
      <c r="J2331" s="27" t="s">
        <v>234</v>
      </c>
      <c r="K2331" s="27" t="s">
        <v>367</v>
      </c>
      <c r="L2331" s="27" t="s">
        <v>368</v>
      </c>
      <c r="M2331" s="28"/>
      <c r="N2331" s="28"/>
      <c r="O2331" s="28"/>
    </row>
    <row r="2332" spans="1:15">
      <c r="A2332" t="s">
        <v>404</v>
      </c>
      <c r="B2332" s="26" t="s">
        <v>407</v>
      </c>
      <c r="C2332" s="26" t="s">
        <v>78</v>
      </c>
      <c r="D2332" s="26" t="s">
        <v>79</v>
      </c>
      <c r="E2332" s="27" t="s">
        <v>80</v>
      </c>
      <c r="F2332" s="27" t="s">
        <v>81</v>
      </c>
      <c r="G2332" s="27" t="s">
        <v>170</v>
      </c>
      <c r="H2332" s="27" t="s">
        <v>171</v>
      </c>
      <c r="I2332" s="27" t="s">
        <v>136</v>
      </c>
      <c r="J2332" s="27" t="s">
        <v>137</v>
      </c>
      <c r="K2332" s="27" t="s">
        <v>367</v>
      </c>
      <c r="L2332" s="27" t="s">
        <v>368</v>
      </c>
      <c r="M2332" s="28"/>
      <c r="N2332" s="28"/>
      <c r="O2332" s="28"/>
    </row>
    <row r="2333" spans="1:15">
      <c r="A2333" t="s">
        <v>404</v>
      </c>
      <c r="B2333" s="26" t="s">
        <v>407</v>
      </c>
      <c r="C2333" s="26" t="s">
        <v>78</v>
      </c>
      <c r="D2333" s="26" t="s">
        <v>79</v>
      </c>
      <c r="E2333" s="27" t="s">
        <v>80</v>
      </c>
      <c r="F2333" s="27" t="s">
        <v>81</v>
      </c>
      <c r="G2333" s="27" t="s">
        <v>170</v>
      </c>
      <c r="H2333" s="27" t="s">
        <v>171</v>
      </c>
      <c r="I2333" s="27" t="s">
        <v>178</v>
      </c>
      <c r="J2333" s="27" t="s">
        <v>179</v>
      </c>
      <c r="K2333" s="27" t="s">
        <v>367</v>
      </c>
      <c r="L2333" s="27" t="s">
        <v>368</v>
      </c>
      <c r="M2333" s="28"/>
      <c r="N2333" s="28"/>
      <c r="O2333" s="28"/>
    </row>
    <row r="2334" spans="1:15">
      <c r="A2334" t="s">
        <v>404</v>
      </c>
      <c r="B2334" s="26" t="s">
        <v>407</v>
      </c>
      <c r="C2334" s="26" t="s">
        <v>78</v>
      </c>
      <c r="D2334" s="26" t="s">
        <v>79</v>
      </c>
      <c r="E2334" s="27" t="s">
        <v>80</v>
      </c>
      <c r="F2334" s="27" t="s">
        <v>81</v>
      </c>
      <c r="G2334" s="27" t="s">
        <v>170</v>
      </c>
      <c r="H2334" s="27" t="s">
        <v>171</v>
      </c>
      <c r="I2334" s="27" t="s">
        <v>154</v>
      </c>
      <c r="J2334" s="27" t="s">
        <v>155</v>
      </c>
      <c r="K2334" s="27" t="s">
        <v>367</v>
      </c>
      <c r="L2334" s="27" t="s">
        <v>368</v>
      </c>
      <c r="M2334" s="28"/>
      <c r="N2334" s="28"/>
      <c r="O2334" s="28"/>
    </row>
    <row r="2335" spans="1:15">
      <c r="A2335" t="s">
        <v>404</v>
      </c>
      <c r="B2335" s="26" t="s">
        <v>407</v>
      </c>
      <c r="C2335" s="26" t="s">
        <v>78</v>
      </c>
      <c r="D2335" s="26" t="s">
        <v>79</v>
      </c>
      <c r="E2335" s="27" t="s">
        <v>80</v>
      </c>
      <c r="F2335" s="27" t="s">
        <v>81</v>
      </c>
      <c r="G2335" s="27" t="s">
        <v>170</v>
      </c>
      <c r="H2335" s="27" t="s">
        <v>171</v>
      </c>
      <c r="I2335" s="27" t="s">
        <v>164</v>
      </c>
      <c r="J2335" s="27" t="s">
        <v>165</v>
      </c>
      <c r="K2335" s="27" t="s">
        <v>367</v>
      </c>
      <c r="L2335" s="27" t="s">
        <v>368</v>
      </c>
      <c r="M2335" s="28"/>
      <c r="N2335" s="28"/>
      <c r="O2335" s="28"/>
    </row>
    <row r="2336" spans="1:15">
      <c r="A2336" t="s">
        <v>404</v>
      </c>
      <c r="B2336" s="26" t="s">
        <v>407</v>
      </c>
      <c r="C2336" s="26" t="s">
        <v>78</v>
      </c>
      <c r="D2336" s="26" t="s">
        <v>79</v>
      </c>
      <c r="E2336" s="27" t="s">
        <v>80</v>
      </c>
      <c r="F2336" s="27" t="s">
        <v>81</v>
      </c>
      <c r="G2336" s="27" t="s">
        <v>170</v>
      </c>
      <c r="H2336" s="27" t="s">
        <v>171</v>
      </c>
      <c r="I2336" s="27" t="s">
        <v>180</v>
      </c>
      <c r="J2336" s="27" t="s">
        <v>181</v>
      </c>
      <c r="K2336" s="27" t="s">
        <v>367</v>
      </c>
      <c r="L2336" s="27" t="s">
        <v>368</v>
      </c>
      <c r="M2336" s="28"/>
      <c r="N2336" s="28"/>
      <c r="O2336" s="28"/>
    </row>
    <row r="2337" spans="1:15">
      <c r="A2337" t="s">
        <v>404</v>
      </c>
      <c r="B2337" s="26" t="s">
        <v>407</v>
      </c>
      <c r="C2337" s="26" t="s">
        <v>78</v>
      </c>
      <c r="D2337" s="26" t="s">
        <v>79</v>
      </c>
      <c r="E2337" s="27" t="s">
        <v>80</v>
      </c>
      <c r="F2337" s="27" t="s">
        <v>81</v>
      </c>
      <c r="G2337" s="29">
        <v>43</v>
      </c>
      <c r="H2337" s="27" t="s">
        <v>171</v>
      </c>
      <c r="I2337" s="27">
        <v>3227</v>
      </c>
      <c r="J2337" s="27" t="s">
        <v>216</v>
      </c>
      <c r="K2337" s="27" t="s">
        <v>367</v>
      </c>
      <c r="L2337" s="27" t="s">
        <v>368</v>
      </c>
      <c r="M2337" s="28"/>
      <c r="N2337" s="28"/>
      <c r="O2337" s="28"/>
    </row>
    <row r="2338" spans="1:15">
      <c r="A2338" t="s">
        <v>404</v>
      </c>
      <c r="B2338" s="26" t="s">
        <v>407</v>
      </c>
      <c r="C2338" s="26" t="s">
        <v>78</v>
      </c>
      <c r="D2338" s="26" t="s">
        <v>79</v>
      </c>
      <c r="E2338" s="27" t="s">
        <v>80</v>
      </c>
      <c r="F2338" s="27" t="s">
        <v>81</v>
      </c>
      <c r="G2338" s="27" t="s">
        <v>170</v>
      </c>
      <c r="H2338" s="27" t="s">
        <v>171</v>
      </c>
      <c r="I2338" s="27" t="s">
        <v>182</v>
      </c>
      <c r="J2338" s="27" t="s">
        <v>183</v>
      </c>
      <c r="K2338" s="27" t="s">
        <v>367</v>
      </c>
      <c r="L2338" s="27" t="s">
        <v>368</v>
      </c>
      <c r="M2338" s="28"/>
      <c r="N2338" s="28"/>
      <c r="O2338" s="28"/>
    </row>
    <row r="2339" spans="1:15" s="89" customFormat="1">
      <c r="A2339" t="s">
        <v>404</v>
      </c>
      <c r="B2339" s="26" t="s">
        <v>407</v>
      </c>
      <c r="C2339" s="26" t="s">
        <v>78</v>
      </c>
      <c r="D2339" s="26" t="s">
        <v>79</v>
      </c>
      <c r="E2339" s="27" t="s">
        <v>80</v>
      </c>
      <c r="F2339" s="27" t="s">
        <v>81</v>
      </c>
      <c r="G2339" s="27" t="s">
        <v>170</v>
      </c>
      <c r="H2339" s="27" t="s">
        <v>171</v>
      </c>
      <c r="I2339" s="27" t="s">
        <v>156</v>
      </c>
      <c r="J2339" s="27" t="s">
        <v>157</v>
      </c>
      <c r="K2339" s="27" t="s">
        <v>367</v>
      </c>
      <c r="L2339" s="27" t="s">
        <v>368</v>
      </c>
      <c r="M2339" s="28"/>
      <c r="N2339" s="28"/>
      <c r="O2339" s="28"/>
    </row>
    <row r="2340" spans="1:15" s="89" customFormat="1">
      <c r="A2340" t="s">
        <v>404</v>
      </c>
      <c r="B2340" s="26" t="s">
        <v>407</v>
      </c>
      <c r="C2340" s="26" t="s">
        <v>78</v>
      </c>
      <c r="D2340" s="26" t="s">
        <v>79</v>
      </c>
      <c r="E2340" s="27" t="s">
        <v>80</v>
      </c>
      <c r="F2340" s="27" t="s">
        <v>81</v>
      </c>
      <c r="G2340" s="27" t="s">
        <v>170</v>
      </c>
      <c r="H2340" s="27" t="s">
        <v>171</v>
      </c>
      <c r="I2340" s="27" t="s">
        <v>132</v>
      </c>
      <c r="J2340" s="27" t="s">
        <v>133</v>
      </c>
      <c r="K2340" s="27" t="s">
        <v>367</v>
      </c>
      <c r="L2340" s="27" t="s">
        <v>368</v>
      </c>
      <c r="M2340" s="28"/>
      <c r="N2340" s="28"/>
      <c r="O2340" s="28"/>
    </row>
    <row r="2341" spans="1:15" s="89" customFormat="1">
      <c r="A2341" t="s">
        <v>404</v>
      </c>
      <c r="B2341" s="26" t="s">
        <v>407</v>
      </c>
      <c r="C2341" s="26" t="s">
        <v>78</v>
      </c>
      <c r="D2341" s="26" t="s">
        <v>79</v>
      </c>
      <c r="E2341" s="27" t="s">
        <v>80</v>
      </c>
      <c r="F2341" s="27" t="s">
        <v>81</v>
      </c>
      <c r="G2341" s="27" t="s">
        <v>170</v>
      </c>
      <c r="H2341" s="27" t="s">
        <v>171</v>
      </c>
      <c r="I2341" s="27" t="s">
        <v>158</v>
      </c>
      <c r="J2341" s="27" t="s">
        <v>159</v>
      </c>
      <c r="K2341" s="27" t="s">
        <v>367</v>
      </c>
      <c r="L2341" s="27" t="s">
        <v>368</v>
      </c>
      <c r="M2341" s="28"/>
      <c r="N2341" s="28"/>
      <c r="O2341" s="28"/>
    </row>
    <row r="2342" spans="1:15" s="89" customFormat="1">
      <c r="A2342" t="s">
        <v>404</v>
      </c>
      <c r="B2342" s="26" t="s">
        <v>407</v>
      </c>
      <c r="C2342" s="26" t="s">
        <v>78</v>
      </c>
      <c r="D2342" s="26" t="s">
        <v>79</v>
      </c>
      <c r="E2342" s="27" t="s">
        <v>80</v>
      </c>
      <c r="F2342" s="27" t="s">
        <v>81</v>
      </c>
      <c r="G2342" s="27" t="s">
        <v>170</v>
      </c>
      <c r="H2342" s="27" t="s">
        <v>171</v>
      </c>
      <c r="I2342" s="27" t="s">
        <v>199</v>
      </c>
      <c r="J2342" s="27" t="s">
        <v>200</v>
      </c>
      <c r="K2342" s="27" t="s">
        <v>367</v>
      </c>
      <c r="L2342" s="27" t="s">
        <v>368</v>
      </c>
      <c r="M2342" s="28"/>
      <c r="N2342" s="28"/>
      <c r="O2342" s="28"/>
    </row>
    <row r="2343" spans="1:15" s="89" customFormat="1">
      <c r="A2343" t="s">
        <v>404</v>
      </c>
      <c r="B2343" s="26" t="s">
        <v>407</v>
      </c>
      <c r="C2343" s="26" t="s">
        <v>78</v>
      </c>
      <c r="D2343" s="26" t="s">
        <v>79</v>
      </c>
      <c r="E2343" s="27" t="s">
        <v>80</v>
      </c>
      <c r="F2343" s="27" t="s">
        <v>81</v>
      </c>
      <c r="G2343" s="27" t="s">
        <v>170</v>
      </c>
      <c r="H2343" s="27" t="s">
        <v>171</v>
      </c>
      <c r="I2343" s="27" t="s">
        <v>96</v>
      </c>
      <c r="J2343" s="27" t="s">
        <v>97</v>
      </c>
      <c r="K2343" s="27" t="s">
        <v>367</v>
      </c>
      <c r="L2343" s="27" t="s">
        <v>368</v>
      </c>
      <c r="M2343" s="28"/>
      <c r="N2343" s="28"/>
      <c r="O2343" s="28"/>
    </row>
    <row r="2344" spans="1:15" s="89" customFormat="1">
      <c r="A2344" t="s">
        <v>404</v>
      </c>
      <c r="B2344" s="26" t="s">
        <v>407</v>
      </c>
      <c r="C2344" s="26" t="s">
        <v>78</v>
      </c>
      <c r="D2344" s="26" t="s">
        <v>79</v>
      </c>
      <c r="E2344" s="27" t="s">
        <v>80</v>
      </c>
      <c r="F2344" s="27" t="s">
        <v>81</v>
      </c>
      <c r="G2344" s="27" t="s">
        <v>170</v>
      </c>
      <c r="H2344" s="27" t="s">
        <v>171</v>
      </c>
      <c r="I2344" s="27" t="s">
        <v>116</v>
      </c>
      <c r="J2344" s="27" t="s">
        <v>117</v>
      </c>
      <c r="K2344" s="27" t="s">
        <v>367</v>
      </c>
      <c r="L2344" s="27" t="s">
        <v>368</v>
      </c>
      <c r="M2344" s="28"/>
      <c r="N2344" s="28"/>
      <c r="O2344" s="28"/>
    </row>
    <row r="2345" spans="1:15" s="89" customFormat="1">
      <c r="A2345" t="s">
        <v>404</v>
      </c>
      <c r="B2345" s="26" t="s">
        <v>407</v>
      </c>
      <c r="C2345" s="26" t="s">
        <v>78</v>
      </c>
      <c r="D2345" s="26" t="s">
        <v>79</v>
      </c>
      <c r="E2345" s="27" t="s">
        <v>80</v>
      </c>
      <c r="F2345" s="27" t="s">
        <v>81</v>
      </c>
      <c r="G2345" s="27" t="s">
        <v>170</v>
      </c>
      <c r="H2345" s="27" t="s">
        <v>171</v>
      </c>
      <c r="I2345" s="27" t="s">
        <v>184</v>
      </c>
      <c r="J2345" s="27" t="s">
        <v>185</v>
      </c>
      <c r="K2345" s="27" t="s">
        <v>367</v>
      </c>
      <c r="L2345" s="27" t="s">
        <v>368</v>
      </c>
      <c r="M2345" s="28"/>
      <c r="N2345" s="28"/>
      <c r="O2345" s="28"/>
    </row>
    <row r="2346" spans="1:15" s="89" customFormat="1">
      <c r="A2346" t="s">
        <v>404</v>
      </c>
      <c r="B2346" s="26" t="s">
        <v>407</v>
      </c>
      <c r="C2346" s="26" t="s">
        <v>78</v>
      </c>
      <c r="D2346" s="26" t="s">
        <v>79</v>
      </c>
      <c r="E2346" s="27" t="s">
        <v>80</v>
      </c>
      <c r="F2346" s="27" t="s">
        <v>81</v>
      </c>
      <c r="G2346" s="27" t="s">
        <v>170</v>
      </c>
      <c r="H2346" s="27" t="s">
        <v>171</v>
      </c>
      <c r="I2346" s="27" t="s">
        <v>144</v>
      </c>
      <c r="J2346" s="27" t="s">
        <v>145</v>
      </c>
      <c r="K2346" s="27" t="s">
        <v>367</v>
      </c>
      <c r="L2346" s="27" t="s">
        <v>368</v>
      </c>
      <c r="M2346" s="28"/>
      <c r="N2346" s="28"/>
      <c r="O2346" s="28"/>
    </row>
    <row r="2347" spans="1:15" s="89" customFormat="1">
      <c r="A2347" t="s">
        <v>404</v>
      </c>
      <c r="B2347" s="26" t="s">
        <v>407</v>
      </c>
      <c r="C2347" s="26" t="s">
        <v>78</v>
      </c>
      <c r="D2347" s="26" t="s">
        <v>79</v>
      </c>
      <c r="E2347" s="27" t="s">
        <v>80</v>
      </c>
      <c r="F2347" s="27" t="s">
        <v>81</v>
      </c>
      <c r="G2347" s="27" t="s">
        <v>170</v>
      </c>
      <c r="H2347" s="27" t="s">
        <v>171</v>
      </c>
      <c r="I2347" s="27" t="s">
        <v>138</v>
      </c>
      <c r="J2347" s="27" t="s">
        <v>139</v>
      </c>
      <c r="K2347" s="27" t="s">
        <v>367</v>
      </c>
      <c r="L2347" s="27" t="s">
        <v>368</v>
      </c>
      <c r="M2347" s="28"/>
      <c r="N2347" s="28"/>
      <c r="O2347" s="28"/>
    </row>
    <row r="2348" spans="1:15" s="89" customFormat="1">
      <c r="A2348" t="s">
        <v>404</v>
      </c>
      <c r="B2348" s="26" t="s">
        <v>407</v>
      </c>
      <c r="C2348" s="26" t="s">
        <v>78</v>
      </c>
      <c r="D2348" s="26" t="s">
        <v>79</v>
      </c>
      <c r="E2348" s="27" t="s">
        <v>80</v>
      </c>
      <c r="F2348" s="27" t="s">
        <v>81</v>
      </c>
      <c r="G2348" s="27" t="s">
        <v>170</v>
      </c>
      <c r="H2348" s="27" t="s">
        <v>171</v>
      </c>
      <c r="I2348" s="27" t="s">
        <v>128</v>
      </c>
      <c r="J2348" s="27" t="s">
        <v>129</v>
      </c>
      <c r="K2348" s="27" t="s">
        <v>367</v>
      </c>
      <c r="L2348" s="27" t="s">
        <v>368</v>
      </c>
      <c r="M2348" s="28"/>
      <c r="N2348" s="28"/>
      <c r="O2348" s="28"/>
    </row>
    <row r="2349" spans="1:15" s="89" customFormat="1">
      <c r="A2349" t="s">
        <v>404</v>
      </c>
      <c r="B2349" s="26" t="s">
        <v>407</v>
      </c>
      <c r="C2349" s="26" t="s">
        <v>78</v>
      </c>
      <c r="D2349" s="26" t="s">
        <v>79</v>
      </c>
      <c r="E2349" s="27" t="s">
        <v>80</v>
      </c>
      <c r="F2349" s="27" t="s">
        <v>81</v>
      </c>
      <c r="G2349" s="27" t="s">
        <v>170</v>
      </c>
      <c r="H2349" s="27" t="s">
        <v>171</v>
      </c>
      <c r="I2349" s="27" t="s">
        <v>146</v>
      </c>
      <c r="J2349" s="27" t="s">
        <v>147</v>
      </c>
      <c r="K2349" s="27" t="s">
        <v>367</v>
      </c>
      <c r="L2349" s="27" t="s">
        <v>368</v>
      </c>
      <c r="M2349" s="28"/>
      <c r="N2349" s="28"/>
      <c r="O2349" s="28"/>
    </row>
    <row r="2350" spans="1:15" s="89" customFormat="1">
      <c r="A2350" t="s">
        <v>404</v>
      </c>
      <c r="B2350" s="26" t="s">
        <v>407</v>
      </c>
      <c r="C2350" s="26" t="s">
        <v>78</v>
      </c>
      <c r="D2350" s="26" t="s">
        <v>79</v>
      </c>
      <c r="E2350" s="27" t="s">
        <v>80</v>
      </c>
      <c r="F2350" s="27" t="s">
        <v>81</v>
      </c>
      <c r="G2350" s="27" t="s">
        <v>170</v>
      </c>
      <c r="H2350" s="27" t="s">
        <v>171</v>
      </c>
      <c r="I2350" s="27" t="s">
        <v>148</v>
      </c>
      <c r="J2350" s="27" t="s">
        <v>149</v>
      </c>
      <c r="K2350" s="27" t="s">
        <v>367</v>
      </c>
      <c r="L2350" s="27" t="s">
        <v>368</v>
      </c>
      <c r="M2350" s="28"/>
      <c r="N2350" s="28"/>
      <c r="O2350" s="28"/>
    </row>
    <row r="2351" spans="1:15" s="89" customFormat="1">
      <c r="A2351" t="s">
        <v>404</v>
      </c>
      <c r="B2351" s="26" t="s">
        <v>407</v>
      </c>
      <c r="C2351" s="26" t="s">
        <v>78</v>
      </c>
      <c r="D2351" s="26" t="s">
        <v>79</v>
      </c>
      <c r="E2351" s="27" t="s">
        <v>80</v>
      </c>
      <c r="F2351" s="27" t="s">
        <v>81</v>
      </c>
      <c r="G2351" s="27" t="s">
        <v>170</v>
      </c>
      <c r="H2351" s="27" t="s">
        <v>171</v>
      </c>
      <c r="I2351" s="27" t="s">
        <v>98</v>
      </c>
      <c r="J2351" s="27" t="s">
        <v>99</v>
      </c>
      <c r="K2351" s="27" t="s">
        <v>367</v>
      </c>
      <c r="L2351" s="27" t="s">
        <v>368</v>
      </c>
      <c r="M2351" s="28"/>
      <c r="N2351" s="28"/>
      <c r="O2351" s="28"/>
    </row>
    <row r="2352" spans="1:15">
      <c r="A2352" t="s">
        <v>404</v>
      </c>
      <c r="B2352" s="26" t="s">
        <v>407</v>
      </c>
      <c r="C2352" s="26" t="s">
        <v>78</v>
      </c>
      <c r="D2352" s="26" t="s">
        <v>79</v>
      </c>
      <c r="E2352" s="27" t="s">
        <v>80</v>
      </c>
      <c r="F2352" s="27" t="s">
        <v>81</v>
      </c>
      <c r="G2352" s="27" t="s">
        <v>170</v>
      </c>
      <c r="H2352" s="27" t="s">
        <v>171</v>
      </c>
      <c r="I2352" s="27" t="s">
        <v>104</v>
      </c>
      <c r="J2352" s="27" t="s">
        <v>105</v>
      </c>
      <c r="K2352" s="27" t="s">
        <v>367</v>
      </c>
      <c r="L2352" s="27" t="s">
        <v>368</v>
      </c>
      <c r="M2352" s="28"/>
      <c r="N2352" s="28"/>
      <c r="O2352" s="28"/>
    </row>
    <row r="2353" spans="1:15">
      <c r="A2353" t="s">
        <v>404</v>
      </c>
      <c r="B2353" s="26" t="s">
        <v>407</v>
      </c>
      <c r="C2353" s="26" t="s">
        <v>78</v>
      </c>
      <c r="D2353" s="26" t="s">
        <v>79</v>
      </c>
      <c r="E2353" s="27" t="s">
        <v>80</v>
      </c>
      <c r="F2353" s="27" t="s">
        <v>81</v>
      </c>
      <c r="G2353" s="27" t="s">
        <v>170</v>
      </c>
      <c r="H2353" s="27" t="s">
        <v>171</v>
      </c>
      <c r="I2353" s="27" t="s">
        <v>142</v>
      </c>
      <c r="J2353" s="27" t="s">
        <v>143</v>
      </c>
      <c r="K2353" s="27" t="s">
        <v>367</v>
      </c>
      <c r="L2353" s="27" t="s">
        <v>368</v>
      </c>
      <c r="M2353" s="28"/>
      <c r="N2353" s="28"/>
      <c r="O2353" s="28"/>
    </row>
    <row r="2354" spans="1:15">
      <c r="A2354" t="s">
        <v>404</v>
      </c>
      <c r="B2354" s="26" t="s">
        <v>407</v>
      </c>
      <c r="C2354" s="26" t="s">
        <v>78</v>
      </c>
      <c r="D2354" s="26" t="s">
        <v>79</v>
      </c>
      <c r="E2354" s="27" t="s">
        <v>80</v>
      </c>
      <c r="F2354" s="27" t="s">
        <v>81</v>
      </c>
      <c r="G2354" s="27" t="s">
        <v>170</v>
      </c>
      <c r="H2354" s="27" t="s">
        <v>171</v>
      </c>
      <c r="I2354" s="27" t="s">
        <v>174</v>
      </c>
      <c r="J2354" s="27" t="s">
        <v>175</v>
      </c>
      <c r="K2354" s="27" t="s">
        <v>367</v>
      </c>
      <c r="L2354" s="27" t="s">
        <v>368</v>
      </c>
      <c r="M2354" s="28"/>
      <c r="N2354" s="28"/>
      <c r="O2354" s="28"/>
    </row>
    <row r="2355" spans="1:15">
      <c r="A2355" t="s">
        <v>404</v>
      </c>
      <c r="B2355" s="26" t="s">
        <v>407</v>
      </c>
      <c r="C2355" s="26" t="s">
        <v>78</v>
      </c>
      <c r="D2355" s="26" t="s">
        <v>79</v>
      </c>
      <c r="E2355" s="27" t="s">
        <v>80</v>
      </c>
      <c r="F2355" s="27" t="s">
        <v>81</v>
      </c>
      <c r="G2355" s="27" t="s">
        <v>170</v>
      </c>
      <c r="H2355" s="27" t="s">
        <v>171</v>
      </c>
      <c r="I2355" s="27" t="s">
        <v>253</v>
      </c>
      <c r="J2355" s="27" t="s">
        <v>254</v>
      </c>
      <c r="K2355" s="27" t="s">
        <v>367</v>
      </c>
      <c r="L2355" s="27" t="s">
        <v>368</v>
      </c>
      <c r="M2355" s="28"/>
      <c r="N2355" s="28"/>
      <c r="O2355" s="28"/>
    </row>
    <row r="2356" spans="1:15">
      <c r="A2356" t="s">
        <v>404</v>
      </c>
      <c r="B2356" s="26" t="s">
        <v>407</v>
      </c>
      <c r="C2356" s="26" t="s">
        <v>78</v>
      </c>
      <c r="D2356" s="26" t="s">
        <v>79</v>
      </c>
      <c r="E2356" s="27" t="s">
        <v>80</v>
      </c>
      <c r="F2356" s="27" t="s">
        <v>81</v>
      </c>
      <c r="G2356" s="27" t="s">
        <v>170</v>
      </c>
      <c r="H2356" s="27" t="s">
        <v>171</v>
      </c>
      <c r="I2356" s="27" t="s">
        <v>118</v>
      </c>
      <c r="J2356" s="27" t="s">
        <v>119</v>
      </c>
      <c r="K2356" s="27" t="s">
        <v>367</v>
      </c>
      <c r="L2356" s="27" t="s">
        <v>368</v>
      </c>
      <c r="M2356" s="28"/>
      <c r="N2356" s="28"/>
      <c r="O2356" s="28"/>
    </row>
    <row r="2357" spans="1:15">
      <c r="A2357" t="s">
        <v>404</v>
      </c>
      <c r="B2357" s="26" t="s">
        <v>407</v>
      </c>
      <c r="C2357" s="26" t="s">
        <v>78</v>
      </c>
      <c r="D2357" s="26" t="s">
        <v>79</v>
      </c>
      <c r="E2357" s="27" t="s">
        <v>80</v>
      </c>
      <c r="F2357" s="27" t="s">
        <v>81</v>
      </c>
      <c r="G2357" s="27" t="s">
        <v>170</v>
      </c>
      <c r="H2357" s="27" t="s">
        <v>171</v>
      </c>
      <c r="I2357" s="27" t="s">
        <v>114</v>
      </c>
      <c r="J2357" s="27" t="s">
        <v>115</v>
      </c>
      <c r="K2357" s="27" t="s">
        <v>367</v>
      </c>
      <c r="L2357" s="27" t="s">
        <v>368</v>
      </c>
      <c r="M2357" s="28"/>
      <c r="N2357" s="28"/>
      <c r="O2357" s="28"/>
    </row>
    <row r="2358" spans="1:15">
      <c r="A2358" t="s">
        <v>404</v>
      </c>
      <c r="B2358" s="26" t="s">
        <v>407</v>
      </c>
      <c r="C2358" s="26" t="s">
        <v>78</v>
      </c>
      <c r="D2358" s="26" t="s">
        <v>79</v>
      </c>
      <c r="E2358" s="27" t="s">
        <v>80</v>
      </c>
      <c r="F2358" s="27" t="s">
        <v>81</v>
      </c>
      <c r="G2358" s="27" t="s">
        <v>170</v>
      </c>
      <c r="H2358" s="27" t="s">
        <v>171</v>
      </c>
      <c r="I2358" s="27" t="s">
        <v>100</v>
      </c>
      <c r="J2358" s="27" t="s">
        <v>101</v>
      </c>
      <c r="K2358" s="27" t="s">
        <v>367</v>
      </c>
      <c r="L2358" s="27" t="s">
        <v>368</v>
      </c>
      <c r="M2358" s="28"/>
      <c r="N2358" s="28"/>
      <c r="O2358" s="28"/>
    </row>
    <row r="2359" spans="1:15">
      <c r="A2359" t="s">
        <v>404</v>
      </c>
      <c r="B2359" s="26" t="s">
        <v>407</v>
      </c>
      <c r="C2359" s="26" t="s">
        <v>78</v>
      </c>
      <c r="D2359" s="26" t="s">
        <v>79</v>
      </c>
      <c r="E2359" s="27" t="s">
        <v>80</v>
      </c>
      <c r="F2359" s="27" t="s">
        <v>81</v>
      </c>
      <c r="G2359" s="27">
        <v>43</v>
      </c>
      <c r="H2359" s="27" t="s">
        <v>171</v>
      </c>
      <c r="I2359" s="27" t="s">
        <v>237</v>
      </c>
      <c r="J2359" s="27" t="s">
        <v>238</v>
      </c>
      <c r="K2359" s="27" t="s">
        <v>367</v>
      </c>
      <c r="L2359" s="27" t="s">
        <v>368</v>
      </c>
      <c r="M2359" s="28"/>
      <c r="N2359" s="28"/>
      <c r="O2359" s="28"/>
    </row>
    <row r="2360" spans="1:15">
      <c r="A2360" t="s">
        <v>404</v>
      </c>
      <c r="B2360" s="26" t="s">
        <v>407</v>
      </c>
      <c r="C2360" s="26" t="s">
        <v>78</v>
      </c>
      <c r="D2360" s="26" t="s">
        <v>79</v>
      </c>
      <c r="E2360" s="27" t="s">
        <v>80</v>
      </c>
      <c r="F2360" s="27" t="s">
        <v>81</v>
      </c>
      <c r="G2360" s="27" t="s">
        <v>170</v>
      </c>
      <c r="H2360" s="27" t="s">
        <v>171</v>
      </c>
      <c r="I2360" s="27" t="s">
        <v>207</v>
      </c>
      <c r="J2360" s="27" t="s">
        <v>208</v>
      </c>
      <c r="K2360" s="27" t="s">
        <v>367</v>
      </c>
      <c r="L2360" s="27" t="s">
        <v>368</v>
      </c>
      <c r="M2360" s="28"/>
      <c r="N2360" s="28"/>
      <c r="O2360" s="28"/>
    </row>
    <row r="2361" spans="1:15">
      <c r="A2361" t="s">
        <v>404</v>
      </c>
      <c r="B2361" s="26" t="s">
        <v>407</v>
      </c>
      <c r="C2361" s="26" t="s">
        <v>78</v>
      </c>
      <c r="D2361" s="26" t="s">
        <v>79</v>
      </c>
      <c r="E2361" s="27" t="s">
        <v>80</v>
      </c>
      <c r="F2361" s="27" t="s">
        <v>81</v>
      </c>
      <c r="G2361" s="29">
        <v>43</v>
      </c>
      <c r="H2361" s="27" t="s">
        <v>171</v>
      </c>
      <c r="I2361" s="27">
        <v>4126</v>
      </c>
      <c r="J2361" s="27" t="s">
        <v>297</v>
      </c>
      <c r="K2361" s="27" t="s">
        <v>367</v>
      </c>
      <c r="L2361" s="27" t="s">
        <v>368</v>
      </c>
      <c r="M2361" s="28"/>
      <c r="N2361" s="28"/>
      <c r="O2361" s="28"/>
    </row>
    <row r="2362" spans="1:15">
      <c r="A2362" t="s">
        <v>404</v>
      </c>
      <c r="B2362" s="26" t="s">
        <v>407</v>
      </c>
      <c r="C2362" s="26" t="s">
        <v>78</v>
      </c>
      <c r="D2362" s="26" t="s">
        <v>79</v>
      </c>
      <c r="E2362" s="27" t="s">
        <v>80</v>
      </c>
      <c r="F2362" s="27" t="s">
        <v>81</v>
      </c>
      <c r="G2362" s="27" t="s">
        <v>170</v>
      </c>
      <c r="H2362" s="27" t="s">
        <v>171</v>
      </c>
      <c r="I2362" s="27" t="s">
        <v>168</v>
      </c>
      <c r="J2362" s="27" t="s">
        <v>169</v>
      </c>
      <c r="K2362" s="27" t="s">
        <v>367</v>
      </c>
      <c r="L2362" s="27" t="s">
        <v>368</v>
      </c>
      <c r="M2362" s="28"/>
      <c r="N2362" s="28"/>
      <c r="O2362" s="28"/>
    </row>
    <row r="2363" spans="1:15">
      <c r="A2363" t="s">
        <v>404</v>
      </c>
      <c r="B2363" s="26" t="s">
        <v>407</v>
      </c>
      <c r="C2363" s="26" t="s">
        <v>78</v>
      </c>
      <c r="D2363" s="26" t="s">
        <v>79</v>
      </c>
      <c r="E2363" s="27" t="s">
        <v>80</v>
      </c>
      <c r="F2363" s="27" t="s">
        <v>81</v>
      </c>
      <c r="G2363" s="27" t="s">
        <v>170</v>
      </c>
      <c r="H2363" s="27" t="s">
        <v>171</v>
      </c>
      <c r="I2363" s="27" t="s">
        <v>191</v>
      </c>
      <c r="J2363" s="27" t="s">
        <v>192</v>
      </c>
      <c r="K2363" s="27" t="s">
        <v>367</v>
      </c>
      <c r="L2363" s="27" t="s">
        <v>368</v>
      </c>
      <c r="M2363" s="28"/>
      <c r="N2363" s="28"/>
      <c r="O2363" s="28"/>
    </row>
    <row r="2364" spans="1:15">
      <c r="A2364" t="s">
        <v>404</v>
      </c>
      <c r="B2364" s="26" t="s">
        <v>407</v>
      </c>
      <c r="C2364" s="26" t="s">
        <v>78</v>
      </c>
      <c r="D2364" s="26" t="s">
        <v>79</v>
      </c>
      <c r="E2364" s="27" t="s">
        <v>80</v>
      </c>
      <c r="F2364" s="27" t="s">
        <v>81</v>
      </c>
      <c r="G2364" s="27">
        <v>43</v>
      </c>
      <c r="H2364" s="27" t="s">
        <v>171</v>
      </c>
      <c r="I2364" s="27" t="s">
        <v>217</v>
      </c>
      <c r="J2364" s="27" t="s">
        <v>218</v>
      </c>
      <c r="K2364" s="27" t="s">
        <v>367</v>
      </c>
      <c r="L2364" s="27" t="s">
        <v>368</v>
      </c>
      <c r="M2364" s="28"/>
      <c r="N2364" s="28"/>
      <c r="O2364" s="28"/>
    </row>
    <row r="2365" spans="1:15">
      <c r="A2365" t="s">
        <v>404</v>
      </c>
      <c r="B2365" s="26" t="s">
        <v>407</v>
      </c>
      <c r="C2365" s="26" t="s">
        <v>78</v>
      </c>
      <c r="D2365" s="26" t="s">
        <v>79</v>
      </c>
      <c r="E2365" s="27" t="s">
        <v>80</v>
      </c>
      <c r="F2365" s="27" t="s">
        <v>81</v>
      </c>
      <c r="G2365" s="27" t="s">
        <v>170</v>
      </c>
      <c r="H2365" s="27" t="s">
        <v>171</v>
      </c>
      <c r="I2365" s="27" t="s">
        <v>203</v>
      </c>
      <c r="J2365" s="27" t="s">
        <v>204</v>
      </c>
      <c r="K2365" s="27" t="s">
        <v>367</v>
      </c>
      <c r="L2365" s="27" t="s">
        <v>368</v>
      </c>
      <c r="M2365" s="28"/>
      <c r="N2365" s="28"/>
      <c r="O2365" s="28"/>
    </row>
    <row r="2366" spans="1:15">
      <c r="A2366" t="s">
        <v>404</v>
      </c>
      <c r="B2366" s="26" t="s">
        <v>407</v>
      </c>
      <c r="C2366" s="26" t="s">
        <v>78</v>
      </c>
      <c r="D2366" s="26" t="s">
        <v>79</v>
      </c>
      <c r="E2366" s="27" t="s">
        <v>80</v>
      </c>
      <c r="F2366" s="27" t="s">
        <v>81</v>
      </c>
      <c r="G2366" s="27" t="s">
        <v>170</v>
      </c>
      <c r="H2366" s="27" t="s">
        <v>171</v>
      </c>
      <c r="I2366" s="27" t="s">
        <v>211</v>
      </c>
      <c r="J2366" s="27" t="s">
        <v>212</v>
      </c>
      <c r="K2366" s="27" t="s">
        <v>367</v>
      </c>
      <c r="L2366" s="27" t="s">
        <v>368</v>
      </c>
      <c r="M2366" s="28"/>
      <c r="N2366" s="28"/>
      <c r="O2366" s="28"/>
    </row>
    <row r="2367" spans="1:15">
      <c r="A2367" t="s">
        <v>404</v>
      </c>
      <c r="B2367" s="26" t="s">
        <v>407</v>
      </c>
      <c r="C2367" s="26" t="s">
        <v>78</v>
      </c>
      <c r="D2367" s="26" t="s">
        <v>79</v>
      </c>
      <c r="E2367" s="27" t="s">
        <v>80</v>
      </c>
      <c r="F2367" s="27" t="s">
        <v>81</v>
      </c>
      <c r="G2367" s="27" t="s">
        <v>170</v>
      </c>
      <c r="H2367" s="27" t="s">
        <v>171</v>
      </c>
      <c r="I2367" s="27" t="s">
        <v>239</v>
      </c>
      <c r="J2367" s="27" t="s">
        <v>240</v>
      </c>
      <c r="K2367" s="27" t="s">
        <v>367</v>
      </c>
      <c r="L2367" s="27" t="s">
        <v>368</v>
      </c>
      <c r="M2367" s="28"/>
      <c r="N2367" s="28"/>
      <c r="O2367" s="28"/>
    </row>
    <row r="2368" spans="1:15">
      <c r="A2368" t="s">
        <v>404</v>
      </c>
      <c r="B2368" s="26" t="s">
        <v>407</v>
      </c>
      <c r="C2368" s="26" t="s">
        <v>78</v>
      </c>
      <c r="D2368" s="26" t="s">
        <v>79</v>
      </c>
      <c r="E2368" s="27" t="s">
        <v>80</v>
      </c>
      <c r="F2368" s="27" t="s">
        <v>81</v>
      </c>
      <c r="G2368" s="27" t="s">
        <v>170</v>
      </c>
      <c r="H2368" s="27" t="s">
        <v>171</v>
      </c>
      <c r="I2368" s="27" t="s">
        <v>193</v>
      </c>
      <c r="J2368" s="27" t="s">
        <v>194</v>
      </c>
      <c r="K2368" s="27" t="s">
        <v>367</v>
      </c>
      <c r="L2368" s="27" t="s">
        <v>368</v>
      </c>
      <c r="M2368" s="28"/>
      <c r="N2368" s="28"/>
      <c r="O2368" s="28"/>
    </row>
    <row r="2369" spans="1:15">
      <c r="A2369" t="s">
        <v>404</v>
      </c>
      <c r="B2369" s="26" t="s">
        <v>407</v>
      </c>
      <c r="C2369" s="26" t="s">
        <v>78</v>
      </c>
      <c r="D2369" s="26" t="s">
        <v>79</v>
      </c>
      <c r="E2369" s="27" t="s">
        <v>80</v>
      </c>
      <c r="F2369" s="27" t="s">
        <v>81</v>
      </c>
      <c r="G2369" s="27" t="s">
        <v>170</v>
      </c>
      <c r="H2369" s="27" t="s">
        <v>171</v>
      </c>
      <c r="I2369" s="27" t="s">
        <v>195</v>
      </c>
      <c r="J2369" s="27" t="s">
        <v>196</v>
      </c>
      <c r="K2369" s="27" t="s">
        <v>367</v>
      </c>
      <c r="L2369" s="27" t="s">
        <v>368</v>
      </c>
      <c r="M2369" s="28"/>
      <c r="N2369" s="28"/>
      <c r="O2369" s="28"/>
    </row>
    <row r="2370" spans="1:15">
      <c r="A2370" t="s">
        <v>404</v>
      </c>
      <c r="B2370" s="26" t="s">
        <v>407</v>
      </c>
      <c r="C2370" s="26" t="s">
        <v>78</v>
      </c>
      <c r="D2370" s="26" t="s">
        <v>79</v>
      </c>
      <c r="E2370" s="27" t="s">
        <v>80</v>
      </c>
      <c r="F2370" s="27" t="s">
        <v>81</v>
      </c>
      <c r="G2370" s="27" t="s">
        <v>170</v>
      </c>
      <c r="H2370" s="27" t="s">
        <v>171</v>
      </c>
      <c r="I2370" s="27" t="s">
        <v>219</v>
      </c>
      <c r="J2370" s="27" t="s">
        <v>220</v>
      </c>
      <c r="K2370" s="27" t="s">
        <v>367</v>
      </c>
      <c r="L2370" s="27" t="s">
        <v>368</v>
      </c>
      <c r="M2370" s="28"/>
      <c r="N2370" s="28"/>
      <c r="O2370" s="28"/>
    </row>
    <row r="2371" spans="1:15">
      <c r="A2371" t="s">
        <v>404</v>
      </c>
      <c r="B2371" s="26" t="s">
        <v>407</v>
      </c>
      <c r="C2371" s="26" t="s">
        <v>78</v>
      </c>
      <c r="D2371" s="26" t="s">
        <v>79</v>
      </c>
      <c r="E2371" s="27" t="s">
        <v>80</v>
      </c>
      <c r="F2371" s="27" t="s">
        <v>81</v>
      </c>
      <c r="G2371" s="29">
        <v>52</v>
      </c>
      <c r="H2371" s="27" t="s">
        <v>198</v>
      </c>
      <c r="I2371" s="27">
        <v>3211</v>
      </c>
      <c r="J2371" s="27" t="s">
        <v>135</v>
      </c>
      <c r="K2371" s="27" t="s">
        <v>367</v>
      </c>
      <c r="L2371" s="27" t="s">
        <v>368</v>
      </c>
      <c r="M2371" s="28"/>
      <c r="N2371" s="28"/>
      <c r="O2371" s="28"/>
    </row>
    <row r="2372" spans="1:15">
      <c r="A2372" t="s">
        <v>404</v>
      </c>
      <c r="B2372" s="26" t="s">
        <v>407</v>
      </c>
      <c r="C2372" s="26" t="s">
        <v>78</v>
      </c>
      <c r="D2372" s="26" t="s">
        <v>79</v>
      </c>
      <c r="E2372" s="27" t="s">
        <v>80</v>
      </c>
      <c r="F2372" s="27" t="s">
        <v>81</v>
      </c>
      <c r="G2372" s="27" t="s">
        <v>197</v>
      </c>
      <c r="H2372" s="27" t="s">
        <v>198</v>
      </c>
      <c r="I2372" s="27" t="s">
        <v>144</v>
      </c>
      <c r="J2372" s="27" t="s">
        <v>145</v>
      </c>
      <c r="K2372" s="27" t="s">
        <v>367</v>
      </c>
      <c r="L2372" s="27" t="s">
        <v>368</v>
      </c>
      <c r="M2372" s="28"/>
      <c r="N2372" s="28"/>
      <c r="O2372" s="28"/>
    </row>
    <row r="2373" spans="1:15">
      <c r="A2373" t="s">
        <v>404</v>
      </c>
      <c r="B2373" s="26" t="s">
        <v>407</v>
      </c>
      <c r="C2373" s="26" t="s">
        <v>78</v>
      </c>
      <c r="D2373" s="26" t="s">
        <v>79</v>
      </c>
      <c r="E2373" s="27" t="s">
        <v>80</v>
      </c>
      <c r="F2373" s="27" t="s">
        <v>81</v>
      </c>
      <c r="G2373" s="27" t="s">
        <v>197</v>
      </c>
      <c r="H2373" s="27" t="s">
        <v>198</v>
      </c>
      <c r="I2373" s="27" t="s">
        <v>138</v>
      </c>
      <c r="J2373" s="27" t="s">
        <v>139</v>
      </c>
      <c r="K2373" s="27" t="s">
        <v>367</v>
      </c>
      <c r="L2373" s="27" t="s">
        <v>368</v>
      </c>
      <c r="M2373" s="28"/>
      <c r="N2373" s="28"/>
      <c r="O2373" s="28"/>
    </row>
    <row r="2374" spans="1:15">
      <c r="A2374" t="s">
        <v>404</v>
      </c>
      <c r="B2374" s="26" t="s">
        <v>407</v>
      </c>
      <c r="C2374" s="26" t="s">
        <v>78</v>
      </c>
      <c r="D2374" s="26" t="s">
        <v>79</v>
      </c>
      <c r="E2374" s="27" t="s">
        <v>80</v>
      </c>
      <c r="F2374" s="27" t="s">
        <v>81</v>
      </c>
      <c r="G2374" s="27" t="s">
        <v>209</v>
      </c>
      <c r="H2374" s="27" t="s">
        <v>210</v>
      </c>
      <c r="I2374" s="27" t="s">
        <v>100</v>
      </c>
      <c r="J2374" s="27" t="s">
        <v>101</v>
      </c>
      <c r="K2374" s="27" t="s">
        <v>367</v>
      </c>
      <c r="L2374" s="27" t="s">
        <v>368</v>
      </c>
      <c r="M2374" s="28"/>
      <c r="N2374" s="28"/>
      <c r="O2374" s="28"/>
    </row>
    <row r="2375" spans="1:15">
      <c r="A2375" t="s">
        <v>404</v>
      </c>
      <c r="B2375" s="26" t="s">
        <v>407</v>
      </c>
      <c r="C2375" s="26" t="s">
        <v>78</v>
      </c>
      <c r="D2375" s="26" t="s">
        <v>79</v>
      </c>
      <c r="E2375" s="27" t="s">
        <v>80</v>
      </c>
      <c r="F2375" s="27" t="s">
        <v>81</v>
      </c>
      <c r="G2375" s="27" t="s">
        <v>209</v>
      </c>
      <c r="H2375" s="27" t="s">
        <v>210</v>
      </c>
      <c r="I2375" s="27" t="s">
        <v>193</v>
      </c>
      <c r="J2375" s="27" t="s">
        <v>194</v>
      </c>
      <c r="K2375" s="27" t="s">
        <v>367</v>
      </c>
      <c r="L2375" s="27" t="s">
        <v>368</v>
      </c>
      <c r="M2375" s="28"/>
      <c r="N2375" s="28"/>
      <c r="O2375" s="28"/>
    </row>
    <row r="2376" spans="1:15">
      <c r="B2376" s="26" t="s">
        <v>407</v>
      </c>
      <c r="C2376" s="26" t="s">
        <v>78</v>
      </c>
      <c r="D2376" s="26" t="s">
        <v>79</v>
      </c>
      <c r="E2376" s="27" t="s">
        <v>80</v>
      </c>
      <c r="F2376" s="27" t="s">
        <v>81</v>
      </c>
      <c r="G2376" s="27" t="s">
        <v>508</v>
      </c>
      <c r="H2376" s="27" t="s">
        <v>509</v>
      </c>
      <c r="I2376" s="27" t="s">
        <v>84</v>
      </c>
      <c r="J2376" s="27" t="s">
        <v>85</v>
      </c>
      <c r="K2376" s="27" t="s">
        <v>510</v>
      </c>
      <c r="L2376" s="27" t="s">
        <v>511</v>
      </c>
      <c r="M2376" s="28"/>
      <c r="N2376" s="28"/>
      <c r="O2376" s="28"/>
    </row>
    <row r="2377" spans="1:15">
      <c r="B2377" s="26" t="s">
        <v>407</v>
      </c>
      <c r="C2377" s="26" t="s">
        <v>78</v>
      </c>
      <c r="D2377" s="26" t="s">
        <v>79</v>
      </c>
      <c r="E2377" s="27" t="s">
        <v>80</v>
      </c>
      <c r="F2377" s="27" t="s">
        <v>81</v>
      </c>
      <c r="G2377" s="27" t="s">
        <v>508</v>
      </c>
      <c r="H2377" s="27" t="s">
        <v>509</v>
      </c>
      <c r="I2377" s="27" t="s">
        <v>90</v>
      </c>
      <c r="J2377" s="27" t="s">
        <v>91</v>
      </c>
      <c r="K2377" s="27" t="s">
        <v>510</v>
      </c>
      <c r="L2377" s="27" t="s">
        <v>511</v>
      </c>
      <c r="M2377" s="28"/>
      <c r="N2377" s="28"/>
      <c r="O2377" s="28"/>
    </row>
    <row r="2378" spans="1:15">
      <c r="B2378" s="26" t="s">
        <v>407</v>
      </c>
      <c r="C2378" s="26" t="s">
        <v>78</v>
      </c>
      <c r="D2378" s="26" t="s">
        <v>79</v>
      </c>
      <c r="E2378" s="27" t="s">
        <v>80</v>
      </c>
      <c r="F2378" s="27" t="s">
        <v>81</v>
      </c>
      <c r="G2378" s="27" t="s">
        <v>508</v>
      </c>
      <c r="H2378" s="27" t="s">
        <v>509</v>
      </c>
      <c r="I2378" s="27" t="s">
        <v>92</v>
      </c>
      <c r="J2378" s="27" t="s">
        <v>93</v>
      </c>
      <c r="K2378" s="27" t="s">
        <v>510</v>
      </c>
      <c r="L2378" s="27" t="s">
        <v>511</v>
      </c>
      <c r="M2378" s="28"/>
      <c r="N2378" s="28"/>
      <c r="O2378" s="28"/>
    </row>
    <row r="2379" spans="1:15">
      <c r="B2379" s="26" t="s">
        <v>407</v>
      </c>
      <c r="C2379" s="26" t="s">
        <v>78</v>
      </c>
      <c r="D2379" s="26" t="s">
        <v>79</v>
      </c>
      <c r="E2379" s="27" t="s">
        <v>80</v>
      </c>
      <c r="F2379" s="27" t="s">
        <v>81</v>
      </c>
      <c r="G2379" s="27" t="s">
        <v>508</v>
      </c>
      <c r="H2379" s="27" t="s">
        <v>509</v>
      </c>
      <c r="I2379" s="27" t="s">
        <v>134</v>
      </c>
      <c r="J2379" s="27" t="s">
        <v>135</v>
      </c>
      <c r="K2379" s="27" t="s">
        <v>510</v>
      </c>
      <c r="L2379" s="27" t="s">
        <v>511</v>
      </c>
      <c r="M2379" s="28"/>
      <c r="N2379" s="28"/>
      <c r="O2379" s="28"/>
    </row>
    <row r="2380" spans="1:15">
      <c r="B2380" s="26" t="s">
        <v>407</v>
      </c>
      <c r="C2380" s="26" t="s">
        <v>78</v>
      </c>
      <c r="D2380" s="26" t="s">
        <v>79</v>
      </c>
      <c r="E2380" s="27" t="s">
        <v>80</v>
      </c>
      <c r="F2380" s="27" t="s">
        <v>81</v>
      </c>
      <c r="G2380" s="27" t="s">
        <v>508</v>
      </c>
      <c r="H2380" s="27" t="s">
        <v>509</v>
      </c>
      <c r="I2380" s="27" t="s">
        <v>94</v>
      </c>
      <c r="J2380" s="27" t="s">
        <v>95</v>
      </c>
      <c r="K2380" s="27" t="s">
        <v>510</v>
      </c>
      <c r="L2380" s="27" t="s">
        <v>511</v>
      </c>
      <c r="M2380" s="28"/>
      <c r="N2380" s="28"/>
      <c r="O2380" s="28"/>
    </row>
    <row r="2381" spans="1:15">
      <c r="B2381" s="26" t="s">
        <v>407</v>
      </c>
      <c r="C2381" s="26" t="s">
        <v>78</v>
      </c>
      <c r="D2381" s="26" t="s">
        <v>79</v>
      </c>
      <c r="E2381" s="27" t="s">
        <v>80</v>
      </c>
      <c r="F2381" s="27" t="s">
        <v>81</v>
      </c>
      <c r="G2381" s="27" t="s">
        <v>508</v>
      </c>
      <c r="H2381" s="27" t="s">
        <v>509</v>
      </c>
      <c r="I2381" s="27" t="s">
        <v>172</v>
      </c>
      <c r="J2381" s="27" t="s">
        <v>173</v>
      </c>
      <c r="K2381" s="27" t="s">
        <v>510</v>
      </c>
      <c r="L2381" s="27" t="s">
        <v>511</v>
      </c>
      <c r="M2381" s="28"/>
      <c r="N2381" s="28"/>
      <c r="O2381" s="28"/>
    </row>
    <row r="2382" spans="1:15">
      <c r="B2382" s="26" t="s">
        <v>407</v>
      </c>
      <c r="C2382" s="26" t="s">
        <v>78</v>
      </c>
      <c r="D2382" s="26" t="s">
        <v>79</v>
      </c>
      <c r="E2382" s="27" t="s">
        <v>80</v>
      </c>
      <c r="F2382" s="27" t="s">
        <v>81</v>
      </c>
      <c r="G2382" s="27" t="s">
        <v>508</v>
      </c>
      <c r="H2382" s="27" t="s">
        <v>509</v>
      </c>
      <c r="I2382" s="27" t="s">
        <v>136</v>
      </c>
      <c r="J2382" s="27" t="s">
        <v>137</v>
      </c>
      <c r="K2382" s="27" t="s">
        <v>510</v>
      </c>
      <c r="L2382" s="27" t="s">
        <v>511</v>
      </c>
      <c r="M2382" s="28"/>
      <c r="N2382" s="28"/>
      <c r="O2382" s="28"/>
    </row>
    <row r="2383" spans="1:15">
      <c r="B2383" s="26" t="s">
        <v>407</v>
      </c>
      <c r="C2383" s="26" t="s">
        <v>78</v>
      </c>
      <c r="D2383" s="26" t="s">
        <v>79</v>
      </c>
      <c r="E2383" s="27" t="s">
        <v>80</v>
      </c>
      <c r="F2383" s="27" t="s">
        <v>81</v>
      </c>
      <c r="G2383" s="27" t="s">
        <v>508</v>
      </c>
      <c r="H2383" s="27" t="s">
        <v>509</v>
      </c>
      <c r="I2383" s="27" t="s">
        <v>164</v>
      </c>
      <c r="J2383" s="27" t="s">
        <v>165</v>
      </c>
      <c r="K2383" s="27" t="s">
        <v>510</v>
      </c>
      <c r="L2383" s="27" t="s">
        <v>511</v>
      </c>
      <c r="M2383" s="28"/>
      <c r="N2383" s="28"/>
      <c r="O2383" s="28"/>
    </row>
    <row r="2384" spans="1:15">
      <c r="B2384" s="26" t="s">
        <v>407</v>
      </c>
      <c r="C2384" s="26" t="s">
        <v>78</v>
      </c>
      <c r="D2384" s="26" t="s">
        <v>79</v>
      </c>
      <c r="E2384" s="27" t="s">
        <v>80</v>
      </c>
      <c r="F2384" s="27" t="s">
        <v>81</v>
      </c>
      <c r="G2384" s="27" t="s">
        <v>508</v>
      </c>
      <c r="H2384" s="27" t="s">
        <v>509</v>
      </c>
      <c r="I2384" s="27" t="s">
        <v>154</v>
      </c>
      <c r="J2384" s="27" t="s">
        <v>155</v>
      </c>
      <c r="K2384" s="27" t="s">
        <v>510</v>
      </c>
      <c r="L2384" s="27" t="s">
        <v>511</v>
      </c>
      <c r="M2384" s="28"/>
      <c r="N2384" s="28"/>
      <c r="O2384" s="28"/>
    </row>
    <row r="2385" spans="2:15">
      <c r="B2385" s="26" t="s">
        <v>407</v>
      </c>
      <c r="C2385" s="26" t="s">
        <v>78</v>
      </c>
      <c r="D2385" s="26" t="s">
        <v>79</v>
      </c>
      <c r="E2385" s="27" t="s">
        <v>80</v>
      </c>
      <c r="F2385" s="27" t="s">
        <v>81</v>
      </c>
      <c r="G2385" s="27" t="s">
        <v>508</v>
      </c>
      <c r="H2385" s="27" t="s">
        <v>509</v>
      </c>
      <c r="I2385" s="27" t="s">
        <v>182</v>
      </c>
      <c r="J2385" s="27" t="s">
        <v>183</v>
      </c>
      <c r="K2385" s="27" t="s">
        <v>510</v>
      </c>
      <c r="L2385" s="27" t="s">
        <v>511</v>
      </c>
      <c r="M2385" s="28"/>
      <c r="N2385" s="28"/>
      <c r="O2385" s="28"/>
    </row>
    <row r="2386" spans="2:15">
      <c r="B2386" s="26" t="s">
        <v>407</v>
      </c>
      <c r="C2386" s="26" t="s">
        <v>78</v>
      </c>
      <c r="D2386" s="26" t="s">
        <v>79</v>
      </c>
      <c r="E2386" s="27" t="s">
        <v>80</v>
      </c>
      <c r="F2386" s="27" t="s">
        <v>81</v>
      </c>
      <c r="G2386" s="27" t="s">
        <v>508</v>
      </c>
      <c r="H2386" s="27" t="s">
        <v>509</v>
      </c>
      <c r="I2386" s="27" t="s">
        <v>132</v>
      </c>
      <c r="J2386" s="27" t="s">
        <v>133</v>
      </c>
      <c r="K2386" s="27" t="s">
        <v>510</v>
      </c>
      <c r="L2386" s="27" t="s">
        <v>511</v>
      </c>
      <c r="M2386" s="28"/>
      <c r="N2386" s="28"/>
      <c r="O2386" s="28"/>
    </row>
    <row r="2387" spans="2:15">
      <c r="B2387" s="26" t="s">
        <v>407</v>
      </c>
      <c r="C2387" s="26" t="s">
        <v>78</v>
      </c>
      <c r="D2387" s="26" t="s">
        <v>79</v>
      </c>
      <c r="E2387" s="27" t="s">
        <v>80</v>
      </c>
      <c r="F2387" s="27" t="s">
        <v>81</v>
      </c>
      <c r="G2387" s="27" t="s">
        <v>508</v>
      </c>
      <c r="H2387" s="27" t="s">
        <v>509</v>
      </c>
      <c r="I2387" s="27" t="s">
        <v>158</v>
      </c>
      <c r="J2387" s="27" t="s">
        <v>159</v>
      </c>
      <c r="K2387" s="27" t="s">
        <v>510</v>
      </c>
      <c r="L2387" s="27" t="s">
        <v>511</v>
      </c>
      <c r="M2387" s="28"/>
      <c r="N2387" s="28"/>
      <c r="O2387" s="28"/>
    </row>
    <row r="2388" spans="2:15">
      <c r="B2388" s="26" t="s">
        <v>407</v>
      </c>
      <c r="C2388" s="26" t="s">
        <v>78</v>
      </c>
      <c r="D2388" s="26" t="s">
        <v>79</v>
      </c>
      <c r="E2388" s="27" t="s">
        <v>80</v>
      </c>
      <c r="F2388" s="27" t="s">
        <v>81</v>
      </c>
      <c r="G2388" s="27" t="s">
        <v>508</v>
      </c>
      <c r="H2388" s="27" t="s">
        <v>509</v>
      </c>
      <c r="I2388" s="27" t="s">
        <v>199</v>
      </c>
      <c r="J2388" s="27" t="s">
        <v>200</v>
      </c>
      <c r="K2388" s="27" t="s">
        <v>510</v>
      </c>
      <c r="L2388" s="27" t="s">
        <v>511</v>
      </c>
      <c r="M2388" s="28"/>
      <c r="N2388" s="28"/>
      <c r="O2388" s="28"/>
    </row>
    <row r="2389" spans="2:15">
      <c r="B2389" s="26" t="s">
        <v>407</v>
      </c>
      <c r="C2389" s="26" t="s">
        <v>78</v>
      </c>
      <c r="D2389" s="26" t="s">
        <v>79</v>
      </c>
      <c r="E2389" s="27" t="s">
        <v>80</v>
      </c>
      <c r="F2389" s="27" t="s">
        <v>81</v>
      </c>
      <c r="G2389" s="27" t="s">
        <v>508</v>
      </c>
      <c r="H2389" s="27" t="s">
        <v>509</v>
      </c>
      <c r="I2389" s="27" t="s">
        <v>116</v>
      </c>
      <c r="J2389" s="27" t="s">
        <v>117</v>
      </c>
      <c r="K2389" s="27" t="s">
        <v>510</v>
      </c>
      <c r="L2389" s="27" t="s">
        <v>511</v>
      </c>
      <c r="M2389" s="28"/>
      <c r="N2389" s="28"/>
      <c r="O2389" s="28"/>
    </row>
    <row r="2390" spans="2:15">
      <c r="B2390" s="26" t="s">
        <v>407</v>
      </c>
      <c r="C2390" s="26" t="s">
        <v>78</v>
      </c>
      <c r="D2390" s="26" t="s">
        <v>79</v>
      </c>
      <c r="E2390" s="27" t="s">
        <v>80</v>
      </c>
      <c r="F2390" s="27" t="s">
        <v>81</v>
      </c>
      <c r="G2390" s="27" t="s">
        <v>508</v>
      </c>
      <c r="H2390" s="27" t="s">
        <v>509</v>
      </c>
      <c r="I2390" s="27" t="s">
        <v>144</v>
      </c>
      <c r="J2390" s="27" t="s">
        <v>145</v>
      </c>
      <c r="K2390" s="27" t="s">
        <v>510</v>
      </c>
      <c r="L2390" s="27" t="s">
        <v>511</v>
      </c>
      <c r="M2390" s="28"/>
      <c r="N2390" s="28"/>
      <c r="O2390" s="28"/>
    </row>
    <row r="2391" spans="2:15">
      <c r="B2391" s="26" t="s">
        <v>407</v>
      </c>
      <c r="C2391" s="26" t="s">
        <v>78</v>
      </c>
      <c r="D2391" s="26" t="s">
        <v>79</v>
      </c>
      <c r="E2391" s="27" t="s">
        <v>80</v>
      </c>
      <c r="F2391" s="27" t="s">
        <v>81</v>
      </c>
      <c r="G2391" s="27" t="s">
        <v>508</v>
      </c>
      <c r="H2391" s="27" t="s">
        <v>509</v>
      </c>
      <c r="I2391" s="27" t="s">
        <v>138</v>
      </c>
      <c r="J2391" s="27" t="s">
        <v>139</v>
      </c>
      <c r="K2391" s="27" t="s">
        <v>510</v>
      </c>
      <c r="L2391" s="27" t="s">
        <v>511</v>
      </c>
      <c r="M2391" s="28"/>
      <c r="N2391" s="28"/>
      <c r="O2391" s="28"/>
    </row>
    <row r="2392" spans="2:15">
      <c r="B2392" s="26" t="s">
        <v>407</v>
      </c>
      <c r="C2392" s="26" t="s">
        <v>78</v>
      </c>
      <c r="D2392" s="26" t="s">
        <v>79</v>
      </c>
      <c r="E2392" s="27" t="s">
        <v>80</v>
      </c>
      <c r="F2392" s="27" t="s">
        <v>81</v>
      </c>
      <c r="G2392" s="27" t="s">
        <v>508</v>
      </c>
      <c r="H2392" s="27" t="s">
        <v>509</v>
      </c>
      <c r="I2392" s="27" t="s">
        <v>146</v>
      </c>
      <c r="J2392" s="27" t="s">
        <v>147</v>
      </c>
      <c r="K2392" s="27" t="s">
        <v>510</v>
      </c>
      <c r="L2392" s="27" t="s">
        <v>511</v>
      </c>
      <c r="M2392" s="28"/>
      <c r="N2392" s="28"/>
      <c r="O2392" s="28"/>
    </row>
    <row r="2393" spans="2:15">
      <c r="B2393" s="26" t="s">
        <v>407</v>
      </c>
      <c r="C2393" s="26" t="s">
        <v>78</v>
      </c>
      <c r="D2393" s="26" t="s">
        <v>79</v>
      </c>
      <c r="E2393" s="27" t="s">
        <v>80</v>
      </c>
      <c r="F2393" s="27" t="s">
        <v>81</v>
      </c>
      <c r="G2393" s="27" t="s">
        <v>508</v>
      </c>
      <c r="H2393" s="27" t="s">
        <v>509</v>
      </c>
      <c r="I2393" s="27" t="s">
        <v>98</v>
      </c>
      <c r="J2393" s="27" t="s">
        <v>99</v>
      </c>
      <c r="K2393" s="27" t="s">
        <v>510</v>
      </c>
      <c r="L2393" s="27" t="s">
        <v>511</v>
      </c>
      <c r="M2393" s="28"/>
      <c r="N2393" s="28"/>
      <c r="O2393" s="28"/>
    </row>
    <row r="2394" spans="2:15">
      <c r="B2394" s="26" t="s">
        <v>407</v>
      </c>
      <c r="C2394" s="26" t="s">
        <v>78</v>
      </c>
      <c r="D2394" s="26" t="s">
        <v>79</v>
      </c>
      <c r="E2394" s="27" t="s">
        <v>80</v>
      </c>
      <c r="F2394" s="27" t="s">
        <v>81</v>
      </c>
      <c r="G2394" s="27" t="s">
        <v>508</v>
      </c>
      <c r="H2394" s="27" t="s">
        <v>509</v>
      </c>
      <c r="I2394" s="27" t="s">
        <v>512</v>
      </c>
      <c r="J2394" s="27" t="s">
        <v>513</v>
      </c>
      <c r="K2394" s="27" t="s">
        <v>510</v>
      </c>
      <c r="L2394" s="27" t="s">
        <v>511</v>
      </c>
      <c r="M2394" s="28"/>
      <c r="N2394" s="28"/>
      <c r="O2394" s="28"/>
    </row>
    <row r="2395" spans="2:15">
      <c r="B2395" s="26" t="s">
        <v>407</v>
      </c>
      <c r="C2395" s="26" t="s">
        <v>78</v>
      </c>
      <c r="D2395" s="26" t="s">
        <v>79</v>
      </c>
      <c r="E2395" s="27" t="s">
        <v>80</v>
      </c>
      <c r="F2395" s="27" t="s">
        <v>81</v>
      </c>
      <c r="G2395" s="27" t="s">
        <v>508</v>
      </c>
      <c r="H2395" s="27" t="s">
        <v>509</v>
      </c>
      <c r="I2395" s="27" t="s">
        <v>514</v>
      </c>
      <c r="J2395" s="27" t="s">
        <v>515</v>
      </c>
      <c r="K2395" s="27" t="s">
        <v>510</v>
      </c>
      <c r="L2395" s="27" t="s">
        <v>511</v>
      </c>
      <c r="M2395" s="28"/>
      <c r="N2395" s="28"/>
      <c r="O2395" s="28"/>
    </row>
    <row r="2396" spans="2:15">
      <c r="B2396" s="26" t="s">
        <v>407</v>
      </c>
      <c r="C2396" s="26" t="s">
        <v>78</v>
      </c>
      <c r="D2396" s="26" t="s">
        <v>79</v>
      </c>
      <c r="E2396" s="27" t="s">
        <v>80</v>
      </c>
      <c r="F2396" s="27" t="s">
        <v>81</v>
      </c>
      <c r="G2396" s="27" t="s">
        <v>508</v>
      </c>
      <c r="H2396" s="27" t="s">
        <v>509</v>
      </c>
      <c r="I2396" s="27" t="s">
        <v>248</v>
      </c>
      <c r="J2396" s="27" t="s">
        <v>188</v>
      </c>
      <c r="K2396" s="27" t="s">
        <v>510</v>
      </c>
      <c r="L2396" s="27" t="s">
        <v>511</v>
      </c>
      <c r="M2396" s="28"/>
      <c r="N2396" s="28"/>
      <c r="O2396" s="28"/>
    </row>
    <row r="2397" spans="2:15">
      <c r="B2397" s="26" t="s">
        <v>407</v>
      </c>
      <c r="C2397" s="26" t="s">
        <v>78</v>
      </c>
      <c r="D2397" s="26" t="s">
        <v>79</v>
      </c>
      <c r="E2397" s="27" t="s">
        <v>80</v>
      </c>
      <c r="F2397" s="27" t="s">
        <v>81</v>
      </c>
      <c r="G2397" s="27" t="s">
        <v>508</v>
      </c>
      <c r="H2397" s="27" t="s">
        <v>509</v>
      </c>
      <c r="I2397" s="27" t="s">
        <v>332</v>
      </c>
      <c r="J2397" s="27" t="s">
        <v>333</v>
      </c>
      <c r="K2397" s="27" t="s">
        <v>510</v>
      </c>
      <c r="L2397" s="27" t="s">
        <v>511</v>
      </c>
      <c r="M2397" s="28"/>
      <c r="N2397" s="28"/>
      <c r="O2397" s="28"/>
    </row>
    <row r="2398" spans="2:15">
      <c r="B2398" s="26" t="s">
        <v>407</v>
      </c>
      <c r="C2398" s="26" t="s">
        <v>78</v>
      </c>
      <c r="D2398" s="26" t="s">
        <v>79</v>
      </c>
      <c r="E2398" s="27" t="s">
        <v>80</v>
      </c>
      <c r="F2398" s="27" t="s">
        <v>81</v>
      </c>
      <c r="G2398" s="27" t="s">
        <v>508</v>
      </c>
      <c r="H2398" s="27" t="s">
        <v>509</v>
      </c>
      <c r="I2398" s="27" t="s">
        <v>108</v>
      </c>
      <c r="J2398" s="27" t="s">
        <v>109</v>
      </c>
      <c r="K2398" s="27" t="s">
        <v>510</v>
      </c>
      <c r="L2398" s="27" t="s">
        <v>511</v>
      </c>
      <c r="M2398" s="28"/>
      <c r="N2398" s="28"/>
      <c r="O2398" s="28"/>
    </row>
    <row r="2399" spans="2:15">
      <c r="B2399" s="26" t="s">
        <v>407</v>
      </c>
      <c r="C2399" s="26" t="s">
        <v>78</v>
      </c>
      <c r="D2399" s="26" t="s">
        <v>79</v>
      </c>
      <c r="E2399" s="27" t="s">
        <v>80</v>
      </c>
      <c r="F2399" s="27" t="s">
        <v>81</v>
      </c>
      <c r="G2399" s="27" t="s">
        <v>508</v>
      </c>
      <c r="H2399" s="27" t="s">
        <v>509</v>
      </c>
      <c r="I2399" s="27" t="s">
        <v>203</v>
      </c>
      <c r="J2399" s="27" t="s">
        <v>204</v>
      </c>
      <c r="K2399" s="27" t="s">
        <v>510</v>
      </c>
      <c r="L2399" s="27" t="s">
        <v>511</v>
      </c>
      <c r="M2399" s="28"/>
      <c r="N2399" s="28"/>
      <c r="O2399" s="28"/>
    </row>
    <row r="2400" spans="2:15">
      <c r="B2400" s="26" t="s">
        <v>407</v>
      </c>
      <c r="C2400" s="26" t="s">
        <v>78</v>
      </c>
      <c r="D2400" s="26" t="s">
        <v>79</v>
      </c>
      <c r="E2400" s="27" t="s">
        <v>80</v>
      </c>
      <c r="F2400" s="27" t="s">
        <v>81</v>
      </c>
      <c r="G2400" s="27" t="s">
        <v>205</v>
      </c>
      <c r="H2400" s="27" t="s">
        <v>206</v>
      </c>
      <c r="I2400" s="27" t="s">
        <v>84</v>
      </c>
      <c r="J2400" s="27" t="s">
        <v>85</v>
      </c>
      <c r="K2400" s="27" t="s">
        <v>510</v>
      </c>
      <c r="L2400" s="27" t="s">
        <v>511</v>
      </c>
      <c r="M2400" s="28"/>
      <c r="N2400" s="28"/>
      <c r="O2400" s="28"/>
    </row>
    <row r="2401" spans="2:15">
      <c r="B2401" s="26" t="s">
        <v>407</v>
      </c>
      <c r="C2401" s="26" t="s">
        <v>78</v>
      </c>
      <c r="D2401" s="26" t="s">
        <v>79</v>
      </c>
      <c r="E2401" s="27" t="s">
        <v>80</v>
      </c>
      <c r="F2401" s="27" t="s">
        <v>81</v>
      </c>
      <c r="G2401" s="27" t="s">
        <v>205</v>
      </c>
      <c r="H2401" s="27" t="s">
        <v>206</v>
      </c>
      <c r="I2401" s="27" t="s">
        <v>90</v>
      </c>
      <c r="J2401" s="27" t="s">
        <v>91</v>
      </c>
      <c r="K2401" s="27" t="s">
        <v>510</v>
      </c>
      <c r="L2401" s="27" t="s">
        <v>511</v>
      </c>
      <c r="M2401" s="28"/>
      <c r="N2401" s="28"/>
      <c r="O2401" s="28"/>
    </row>
    <row r="2402" spans="2:15">
      <c r="B2402" s="26" t="s">
        <v>407</v>
      </c>
      <c r="C2402" s="26" t="s">
        <v>78</v>
      </c>
      <c r="D2402" s="26" t="s">
        <v>79</v>
      </c>
      <c r="E2402" s="27" t="s">
        <v>80</v>
      </c>
      <c r="F2402" s="27" t="s">
        <v>81</v>
      </c>
      <c r="G2402" s="27" t="s">
        <v>205</v>
      </c>
      <c r="H2402" s="27" t="s">
        <v>206</v>
      </c>
      <c r="I2402" s="27" t="s">
        <v>92</v>
      </c>
      <c r="J2402" s="27" t="s">
        <v>93</v>
      </c>
      <c r="K2402" s="27" t="s">
        <v>510</v>
      </c>
      <c r="L2402" s="27" t="s">
        <v>511</v>
      </c>
      <c r="M2402" s="28"/>
      <c r="N2402" s="28"/>
      <c r="O2402" s="28"/>
    </row>
    <row r="2403" spans="2:15">
      <c r="B2403" s="26" t="s">
        <v>407</v>
      </c>
      <c r="C2403" s="26" t="s">
        <v>78</v>
      </c>
      <c r="D2403" s="26" t="s">
        <v>79</v>
      </c>
      <c r="E2403" s="27" t="s">
        <v>80</v>
      </c>
      <c r="F2403" s="27" t="s">
        <v>81</v>
      </c>
      <c r="G2403" s="27" t="s">
        <v>205</v>
      </c>
      <c r="H2403" s="27" t="s">
        <v>206</v>
      </c>
      <c r="I2403" s="27" t="s">
        <v>134</v>
      </c>
      <c r="J2403" s="27" t="s">
        <v>135</v>
      </c>
      <c r="K2403" s="27" t="s">
        <v>510</v>
      </c>
      <c r="L2403" s="27" t="s">
        <v>511</v>
      </c>
      <c r="M2403" s="28"/>
      <c r="N2403" s="28"/>
      <c r="O2403" s="28"/>
    </row>
    <row r="2404" spans="2:15">
      <c r="B2404" s="26" t="s">
        <v>407</v>
      </c>
      <c r="C2404" s="26" t="s">
        <v>78</v>
      </c>
      <c r="D2404" s="26" t="s">
        <v>79</v>
      </c>
      <c r="E2404" s="27" t="s">
        <v>80</v>
      </c>
      <c r="F2404" s="27" t="s">
        <v>81</v>
      </c>
      <c r="G2404" s="27" t="s">
        <v>205</v>
      </c>
      <c r="H2404" s="27" t="s">
        <v>206</v>
      </c>
      <c r="I2404" s="27" t="s">
        <v>94</v>
      </c>
      <c r="J2404" s="27" t="s">
        <v>95</v>
      </c>
      <c r="K2404" s="27" t="s">
        <v>510</v>
      </c>
      <c r="L2404" s="27" t="s">
        <v>511</v>
      </c>
      <c r="M2404" s="28"/>
      <c r="N2404" s="28"/>
      <c r="O2404" s="28"/>
    </row>
    <row r="2405" spans="2:15">
      <c r="B2405" s="26" t="s">
        <v>407</v>
      </c>
      <c r="C2405" s="26" t="s">
        <v>78</v>
      </c>
      <c r="D2405" s="26" t="s">
        <v>79</v>
      </c>
      <c r="E2405" s="27" t="s">
        <v>80</v>
      </c>
      <c r="F2405" s="27" t="s">
        <v>81</v>
      </c>
      <c r="G2405" s="27" t="s">
        <v>205</v>
      </c>
      <c r="H2405" s="27" t="s">
        <v>206</v>
      </c>
      <c r="I2405" s="27" t="s">
        <v>172</v>
      </c>
      <c r="J2405" s="27" t="s">
        <v>173</v>
      </c>
      <c r="K2405" s="27" t="s">
        <v>510</v>
      </c>
      <c r="L2405" s="27" t="s">
        <v>511</v>
      </c>
      <c r="M2405" s="28"/>
      <c r="N2405" s="28"/>
      <c r="O2405" s="28"/>
    </row>
    <row r="2406" spans="2:15">
      <c r="B2406" s="26" t="s">
        <v>407</v>
      </c>
      <c r="C2406" s="26" t="s">
        <v>78</v>
      </c>
      <c r="D2406" s="26" t="s">
        <v>79</v>
      </c>
      <c r="E2406" s="27" t="s">
        <v>80</v>
      </c>
      <c r="F2406" s="27" t="s">
        <v>81</v>
      </c>
      <c r="G2406" s="27" t="s">
        <v>205</v>
      </c>
      <c r="H2406" s="27" t="s">
        <v>206</v>
      </c>
      <c r="I2406" s="27" t="s">
        <v>136</v>
      </c>
      <c r="J2406" s="27" t="s">
        <v>137</v>
      </c>
      <c r="K2406" s="27" t="s">
        <v>510</v>
      </c>
      <c r="L2406" s="27" t="s">
        <v>511</v>
      </c>
      <c r="M2406" s="28"/>
      <c r="N2406" s="28"/>
      <c r="O2406" s="28"/>
    </row>
    <row r="2407" spans="2:15">
      <c r="B2407" s="26" t="s">
        <v>407</v>
      </c>
      <c r="C2407" s="26" t="s">
        <v>78</v>
      </c>
      <c r="D2407" s="26" t="s">
        <v>79</v>
      </c>
      <c r="E2407" s="27" t="s">
        <v>80</v>
      </c>
      <c r="F2407" s="27" t="s">
        <v>81</v>
      </c>
      <c r="G2407" s="27" t="s">
        <v>205</v>
      </c>
      <c r="H2407" s="27" t="s">
        <v>206</v>
      </c>
      <c r="I2407" s="27" t="s">
        <v>154</v>
      </c>
      <c r="J2407" s="27" t="s">
        <v>155</v>
      </c>
      <c r="K2407" s="27" t="s">
        <v>510</v>
      </c>
      <c r="L2407" s="27" t="s">
        <v>511</v>
      </c>
      <c r="M2407" s="28"/>
      <c r="N2407" s="28"/>
      <c r="O2407" s="28"/>
    </row>
    <row r="2408" spans="2:15">
      <c r="B2408" s="26" t="s">
        <v>407</v>
      </c>
      <c r="C2408" s="26" t="s">
        <v>78</v>
      </c>
      <c r="D2408" s="26" t="s">
        <v>79</v>
      </c>
      <c r="E2408" s="27" t="s">
        <v>80</v>
      </c>
      <c r="F2408" s="27" t="s">
        <v>81</v>
      </c>
      <c r="G2408" s="27" t="s">
        <v>205</v>
      </c>
      <c r="H2408" s="27" t="s">
        <v>206</v>
      </c>
      <c r="I2408" s="27" t="s">
        <v>164</v>
      </c>
      <c r="J2408" s="27" t="s">
        <v>165</v>
      </c>
      <c r="K2408" s="27" t="s">
        <v>510</v>
      </c>
      <c r="L2408" s="27" t="s">
        <v>511</v>
      </c>
      <c r="M2408" s="28"/>
      <c r="N2408" s="28"/>
      <c r="O2408" s="28"/>
    </row>
    <row r="2409" spans="2:15">
      <c r="B2409" s="26" t="s">
        <v>407</v>
      </c>
      <c r="C2409" s="26" t="s">
        <v>78</v>
      </c>
      <c r="D2409" s="26" t="s">
        <v>79</v>
      </c>
      <c r="E2409" s="27" t="s">
        <v>80</v>
      </c>
      <c r="F2409" s="27" t="s">
        <v>81</v>
      </c>
      <c r="G2409" s="27" t="s">
        <v>205</v>
      </c>
      <c r="H2409" s="27" t="s">
        <v>206</v>
      </c>
      <c r="I2409" s="27" t="s">
        <v>182</v>
      </c>
      <c r="J2409" s="27" t="s">
        <v>183</v>
      </c>
      <c r="K2409" s="27" t="s">
        <v>510</v>
      </c>
      <c r="L2409" s="27" t="s">
        <v>511</v>
      </c>
      <c r="M2409" s="28"/>
      <c r="N2409" s="28"/>
      <c r="O2409" s="28"/>
    </row>
    <row r="2410" spans="2:15">
      <c r="B2410" s="26" t="s">
        <v>407</v>
      </c>
      <c r="C2410" s="26" t="s">
        <v>78</v>
      </c>
      <c r="D2410" s="26" t="s">
        <v>79</v>
      </c>
      <c r="E2410" s="27" t="s">
        <v>80</v>
      </c>
      <c r="F2410" s="27" t="s">
        <v>81</v>
      </c>
      <c r="G2410" s="27" t="s">
        <v>205</v>
      </c>
      <c r="H2410" s="27" t="s">
        <v>206</v>
      </c>
      <c r="I2410" s="27" t="s">
        <v>132</v>
      </c>
      <c r="J2410" s="27" t="s">
        <v>133</v>
      </c>
      <c r="K2410" s="27" t="s">
        <v>510</v>
      </c>
      <c r="L2410" s="27" t="s">
        <v>511</v>
      </c>
      <c r="M2410" s="28"/>
      <c r="N2410" s="28"/>
      <c r="O2410" s="28"/>
    </row>
    <row r="2411" spans="2:15">
      <c r="B2411" s="26" t="s">
        <v>407</v>
      </c>
      <c r="C2411" s="26" t="s">
        <v>78</v>
      </c>
      <c r="D2411" s="26" t="s">
        <v>79</v>
      </c>
      <c r="E2411" s="27" t="s">
        <v>80</v>
      </c>
      <c r="F2411" s="27" t="s">
        <v>81</v>
      </c>
      <c r="G2411" s="27" t="s">
        <v>205</v>
      </c>
      <c r="H2411" s="27" t="s">
        <v>206</v>
      </c>
      <c r="I2411" s="27" t="s">
        <v>158</v>
      </c>
      <c r="J2411" s="27" t="s">
        <v>159</v>
      </c>
      <c r="K2411" s="27" t="s">
        <v>510</v>
      </c>
      <c r="L2411" s="27" t="s">
        <v>511</v>
      </c>
      <c r="M2411" s="28"/>
      <c r="N2411" s="28"/>
      <c r="O2411" s="28"/>
    </row>
    <row r="2412" spans="2:15">
      <c r="B2412" s="26" t="s">
        <v>407</v>
      </c>
      <c r="C2412" s="26" t="s">
        <v>78</v>
      </c>
      <c r="D2412" s="26" t="s">
        <v>79</v>
      </c>
      <c r="E2412" s="27" t="s">
        <v>80</v>
      </c>
      <c r="F2412" s="27" t="s">
        <v>81</v>
      </c>
      <c r="G2412" s="27" t="s">
        <v>205</v>
      </c>
      <c r="H2412" s="27" t="s">
        <v>206</v>
      </c>
      <c r="I2412" s="27" t="s">
        <v>199</v>
      </c>
      <c r="J2412" s="27" t="s">
        <v>200</v>
      </c>
      <c r="K2412" s="27" t="s">
        <v>510</v>
      </c>
      <c r="L2412" s="27" t="s">
        <v>511</v>
      </c>
      <c r="M2412" s="28"/>
      <c r="N2412" s="28"/>
      <c r="O2412" s="28"/>
    </row>
    <row r="2413" spans="2:15">
      <c r="B2413" s="26" t="s">
        <v>407</v>
      </c>
      <c r="C2413" s="26" t="s">
        <v>78</v>
      </c>
      <c r="D2413" s="26" t="s">
        <v>79</v>
      </c>
      <c r="E2413" s="27" t="s">
        <v>80</v>
      </c>
      <c r="F2413" s="27" t="s">
        <v>81</v>
      </c>
      <c r="G2413" s="27" t="s">
        <v>205</v>
      </c>
      <c r="H2413" s="27" t="s">
        <v>206</v>
      </c>
      <c r="I2413" s="27" t="s">
        <v>116</v>
      </c>
      <c r="J2413" s="27" t="s">
        <v>117</v>
      </c>
      <c r="K2413" s="27" t="s">
        <v>510</v>
      </c>
      <c r="L2413" s="27" t="s">
        <v>511</v>
      </c>
      <c r="M2413" s="28"/>
      <c r="N2413" s="28"/>
      <c r="O2413" s="28"/>
    </row>
    <row r="2414" spans="2:15">
      <c r="B2414" s="26" t="s">
        <v>407</v>
      </c>
      <c r="C2414" s="26" t="s">
        <v>78</v>
      </c>
      <c r="D2414" s="26" t="s">
        <v>79</v>
      </c>
      <c r="E2414" s="27" t="s">
        <v>80</v>
      </c>
      <c r="F2414" s="27" t="s">
        <v>81</v>
      </c>
      <c r="G2414" s="27" t="s">
        <v>205</v>
      </c>
      <c r="H2414" s="27" t="s">
        <v>206</v>
      </c>
      <c r="I2414" s="27" t="s">
        <v>144</v>
      </c>
      <c r="J2414" s="27" t="s">
        <v>145</v>
      </c>
      <c r="K2414" s="27" t="s">
        <v>510</v>
      </c>
      <c r="L2414" s="27" t="s">
        <v>511</v>
      </c>
      <c r="M2414" s="28"/>
      <c r="N2414" s="28"/>
      <c r="O2414" s="28"/>
    </row>
    <row r="2415" spans="2:15">
      <c r="B2415" s="26" t="s">
        <v>407</v>
      </c>
      <c r="C2415" s="26" t="s">
        <v>78</v>
      </c>
      <c r="D2415" s="26" t="s">
        <v>79</v>
      </c>
      <c r="E2415" s="27" t="s">
        <v>80</v>
      </c>
      <c r="F2415" s="27" t="s">
        <v>81</v>
      </c>
      <c r="G2415" s="27" t="s">
        <v>205</v>
      </c>
      <c r="H2415" s="27" t="s">
        <v>206</v>
      </c>
      <c r="I2415" s="27" t="s">
        <v>138</v>
      </c>
      <c r="J2415" s="27" t="s">
        <v>139</v>
      </c>
      <c r="K2415" s="27" t="s">
        <v>510</v>
      </c>
      <c r="L2415" s="27" t="s">
        <v>511</v>
      </c>
      <c r="M2415" s="28"/>
      <c r="N2415" s="28"/>
      <c r="O2415" s="28"/>
    </row>
    <row r="2416" spans="2:15">
      <c r="B2416" s="26" t="s">
        <v>407</v>
      </c>
      <c r="C2416" s="26" t="s">
        <v>78</v>
      </c>
      <c r="D2416" s="26" t="s">
        <v>79</v>
      </c>
      <c r="E2416" s="27" t="s">
        <v>80</v>
      </c>
      <c r="F2416" s="27" t="s">
        <v>81</v>
      </c>
      <c r="G2416" s="27" t="s">
        <v>205</v>
      </c>
      <c r="H2416" s="27" t="s">
        <v>206</v>
      </c>
      <c r="I2416" s="27" t="s">
        <v>146</v>
      </c>
      <c r="J2416" s="27" t="s">
        <v>147</v>
      </c>
      <c r="K2416" s="27" t="s">
        <v>510</v>
      </c>
      <c r="L2416" s="27" t="s">
        <v>511</v>
      </c>
      <c r="M2416" s="28"/>
      <c r="N2416" s="28"/>
      <c r="O2416" s="28"/>
    </row>
    <row r="2417" spans="2:15">
      <c r="B2417" s="26" t="s">
        <v>407</v>
      </c>
      <c r="C2417" s="26" t="s">
        <v>78</v>
      </c>
      <c r="D2417" s="26" t="s">
        <v>79</v>
      </c>
      <c r="E2417" s="27" t="s">
        <v>80</v>
      </c>
      <c r="F2417" s="27" t="s">
        <v>81</v>
      </c>
      <c r="G2417" s="27" t="s">
        <v>205</v>
      </c>
      <c r="H2417" s="27" t="s">
        <v>206</v>
      </c>
      <c r="I2417" s="27" t="s">
        <v>98</v>
      </c>
      <c r="J2417" s="27" t="s">
        <v>99</v>
      </c>
      <c r="K2417" s="27" t="s">
        <v>510</v>
      </c>
      <c r="L2417" s="27" t="s">
        <v>511</v>
      </c>
      <c r="M2417" s="28"/>
      <c r="N2417" s="28"/>
      <c r="O2417" s="28"/>
    </row>
    <row r="2418" spans="2:15">
      <c r="B2418" s="26" t="s">
        <v>407</v>
      </c>
      <c r="C2418" s="26" t="s">
        <v>78</v>
      </c>
      <c r="D2418" s="26" t="s">
        <v>79</v>
      </c>
      <c r="E2418" s="27" t="s">
        <v>80</v>
      </c>
      <c r="F2418" s="27" t="s">
        <v>81</v>
      </c>
      <c r="G2418" s="27" t="s">
        <v>205</v>
      </c>
      <c r="H2418" s="27" t="s">
        <v>206</v>
      </c>
      <c r="I2418" s="27" t="s">
        <v>246</v>
      </c>
      <c r="J2418" s="27" t="s">
        <v>247</v>
      </c>
      <c r="K2418" s="27" t="s">
        <v>510</v>
      </c>
      <c r="L2418" s="27" t="s">
        <v>511</v>
      </c>
      <c r="M2418" s="28"/>
      <c r="N2418" s="28"/>
      <c r="O2418" s="28"/>
    </row>
    <row r="2419" spans="2:15">
      <c r="B2419" s="26" t="s">
        <v>407</v>
      </c>
      <c r="C2419" s="26" t="s">
        <v>78</v>
      </c>
      <c r="D2419" s="26" t="s">
        <v>79</v>
      </c>
      <c r="E2419" s="27" t="s">
        <v>80</v>
      </c>
      <c r="F2419" s="27" t="s">
        <v>81</v>
      </c>
      <c r="G2419" s="27" t="s">
        <v>205</v>
      </c>
      <c r="H2419" s="27" t="s">
        <v>206</v>
      </c>
      <c r="I2419" s="27" t="s">
        <v>202</v>
      </c>
      <c r="J2419" s="27" t="s">
        <v>43</v>
      </c>
      <c r="K2419" s="27" t="s">
        <v>510</v>
      </c>
      <c r="L2419" s="27" t="s">
        <v>511</v>
      </c>
      <c r="M2419" s="28"/>
      <c r="N2419" s="28"/>
      <c r="O2419" s="28"/>
    </row>
    <row r="2420" spans="2:15">
      <c r="B2420" s="26" t="s">
        <v>407</v>
      </c>
      <c r="C2420" s="26" t="s">
        <v>78</v>
      </c>
      <c r="D2420" s="26" t="s">
        <v>79</v>
      </c>
      <c r="E2420" s="27" t="s">
        <v>80</v>
      </c>
      <c r="F2420" s="27" t="s">
        <v>81</v>
      </c>
      <c r="G2420" s="27" t="s">
        <v>205</v>
      </c>
      <c r="H2420" s="27" t="s">
        <v>206</v>
      </c>
      <c r="I2420" s="27" t="s">
        <v>187</v>
      </c>
      <c r="J2420" s="27" t="s">
        <v>188</v>
      </c>
      <c r="K2420" s="27" t="s">
        <v>510</v>
      </c>
      <c r="L2420" s="27" t="s">
        <v>511</v>
      </c>
      <c r="M2420" s="28"/>
      <c r="N2420" s="28"/>
      <c r="O2420" s="28"/>
    </row>
    <row r="2421" spans="2:15">
      <c r="B2421" s="26" t="s">
        <v>407</v>
      </c>
      <c r="C2421" s="26" t="s">
        <v>78</v>
      </c>
      <c r="D2421" s="26" t="s">
        <v>79</v>
      </c>
      <c r="E2421" s="27" t="s">
        <v>80</v>
      </c>
      <c r="F2421" s="27" t="s">
        <v>81</v>
      </c>
      <c r="G2421" s="27" t="s">
        <v>205</v>
      </c>
      <c r="H2421" s="27" t="s">
        <v>206</v>
      </c>
      <c r="I2421" s="27" t="s">
        <v>516</v>
      </c>
      <c r="J2421" s="27" t="s">
        <v>333</v>
      </c>
      <c r="K2421" s="27" t="s">
        <v>510</v>
      </c>
      <c r="L2421" s="27" t="s">
        <v>511</v>
      </c>
      <c r="M2421" s="28"/>
      <c r="N2421" s="28"/>
      <c r="O2421" s="28"/>
    </row>
    <row r="2422" spans="2:15">
      <c r="B2422" s="26" t="s">
        <v>407</v>
      </c>
      <c r="C2422" s="26" t="s">
        <v>78</v>
      </c>
      <c r="D2422" s="26" t="s">
        <v>79</v>
      </c>
      <c r="E2422" s="27" t="s">
        <v>80</v>
      </c>
      <c r="F2422" s="27" t="s">
        <v>81</v>
      </c>
      <c r="G2422" s="27" t="s">
        <v>205</v>
      </c>
      <c r="H2422" s="27" t="s">
        <v>206</v>
      </c>
      <c r="I2422" s="27" t="s">
        <v>108</v>
      </c>
      <c r="J2422" s="27" t="s">
        <v>109</v>
      </c>
      <c r="K2422" s="27" t="s">
        <v>510</v>
      </c>
      <c r="L2422" s="27" t="s">
        <v>511</v>
      </c>
      <c r="M2422" s="28"/>
      <c r="N2422" s="28"/>
      <c r="O2422" s="28"/>
    </row>
    <row r="2423" spans="2:15">
      <c r="B2423" s="26" t="s">
        <v>407</v>
      </c>
      <c r="C2423" s="26" t="s">
        <v>78</v>
      </c>
      <c r="D2423" s="26" t="s">
        <v>79</v>
      </c>
      <c r="E2423" s="27" t="s">
        <v>80</v>
      </c>
      <c r="F2423" s="27" t="s">
        <v>81</v>
      </c>
      <c r="G2423" s="27" t="s">
        <v>205</v>
      </c>
      <c r="H2423" s="27" t="s">
        <v>206</v>
      </c>
      <c r="I2423" s="27" t="s">
        <v>203</v>
      </c>
      <c r="J2423" s="27" t="s">
        <v>204</v>
      </c>
      <c r="K2423" s="27" t="s">
        <v>510</v>
      </c>
      <c r="L2423" s="27" t="s">
        <v>511</v>
      </c>
      <c r="M2423" s="28"/>
      <c r="N2423" s="28"/>
      <c r="O2423" s="28"/>
    </row>
    <row r="2424" spans="2:15">
      <c r="B2424" s="31"/>
      <c r="C2424" s="31"/>
      <c r="D2424" s="31"/>
      <c r="E2424" s="32"/>
      <c r="F2424" s="32"/>
      <c r="G2424" s="32"/>
      <c r="H2424" s="32"/>
      <c r="I2424" s="32"/>
      <c r="J2424" s="32"/>
      <c r="K2424" s="32"/>
      <c r="L2424" s="32"/>
      <c r="M2424" s="33">
        <f>SUM(M91:M2423)</f>
        <v>0</v>
      </c>
      <c r="N2424" s="33">
        <f>SUM(N91:N2375)</f>
        <v>0</v>
      </c>
      <c r="O2424" s="33">
        <f>SUM(O91:O2375)</f>
        <v>0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995"/>
  <sheetViews>
    <sheetView tabSelected="1" workbookViewId="0">
      <selection activeCell="E17" sqref="E17"/>
    </sheetView>
  </sheetViews>
  <sheetFormatPr defaultColWidth="14.42578125" defaultRowHeight="12.75"/>
  <cols>
    <col min="1" max="1" width="7.5703125" style="96" customWidth="1"/>
    <col min="2" max="2" width="38.42578125" style="96" customWidth="1"/>
    <col min="3" max="5" width="19.85546875" style="96" customWidth="1"/>
    <col min="6" max="27" width="11.42578125" style="96" customWidth="1"/>
    <col min="28" max="16384" width="14.42578125" style="96"/>
  </cols>
  <sheetData>
    <row r="1" spans="1:27" ht="15">
      <c r="A1" s="1"/>
      <c r="B1" s="2" t="s">
        <v>0</v>
      </c>
      <c r="C1" s="316" t="s">
        <v>673</v>
      </c>
      <c r="D1" s="316"/>
      <c r="E1" s="31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316" t="s">
        <v>674</v>
      </c>
      <c r="D2" s="316"/>
      <c r="E2" s="31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316" t="s">
        <v>675</v>
      </c>
      <c r="D3" s="316"/>
      <c r="E3" s="31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316" t="s">
        <v>676</v>
      </c>
      <c r="D4" s="316"/>
      <c r="E4" s="31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319" t="s">
        <v>4</v>
      </c>
      <c r="C7" s="318"/>
      <c r="D7" s="318"/>
      <c r="E7" s="318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319" t="s">
        <v>5</v>
      </c>
      <c r="C8" s="318"/>
      <c r="D8" s="318"/>
      <c r="E8" s="31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317"/>
      <c r="C9" s="318"/>
      <c r="D9" s="318"/>
      <c r="E9" s="318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2"/>
      <c r="B11" s="102"/>
      <c r="C11" s="102" t="s">
        <v>6</v>
      </c>
      <c r="D11" s="102" t="s">
        <v>7</v>
      </c>
      <c r="E11" s="102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20910912</v>
      </c>
      <c r="D12" s="8">
        <f>+D13+D14</f>
        <v>21266975</v>
      </c>
      <c r="E12" s="8">
        <f>+E13+E14</f>
        <v>20989693</v>
      </c>
      <c r="F12" s="9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4">
        <v>20910912</v>
      </c>
      <c r="D13" s="134">
        <v>21266975</v>
      </c>
      <c r="E13" s="134">
        <v>20989693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4"/>
      <c r="D14" s="134"/>
      <c r="E14" s="134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20931512</v>
      </c>
      <c r="D15" s="13">
        <f>+D16+D17</f>
        <v>21255425</v>
      </c>
      <c r="E15" s="13">
        <f>+E16+E17</f>
        <v>20989693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5">
        <v>20533342</v>
      </c>
      <c r="D16" s="136">
        <v>20801975</v>
      </c>
      <c r="E16" s="136">
        <v>20551373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5">
        <v>398170</v>
      </c>
      <c r="D17" s="136">
        <v>453450</v>
      </c>
      <c r="E17" s="136">
        <v>438320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-20600</v>
      </c>
      <c r="D18" s="8">
        <f>+D12-D15</f>
        <v>11550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317"/>
      <c r="C19" s="318"/>
      <c r="D19" s="318"/>
      <c r="E19" s="31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11"/>
      <c r="B20" s="211"/>
      <c r="C20" s="211" t="s">
        <v>6</v>
      </c>
      <c r="D20" s="211" t="s">
        <v>7</v>
      </c>
      <c r="E20" s="211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06" t="s">
        <v>16</v>
      </c>
      <c r="B21" s="206" t="s">
        <v>17</v>
      </c>
      <c r="C21" s="212">
        <v>1257000</v>
      </c>
      <c r="D21" s="213">
        <f>-C22</f>
        <v>-1200000</v>
      </c>
      <c r="E21" s="213">
        <f>-D22</f>
        <v>-1200000</v>
      </c>
      <c r="F21" s="1"/>
      <c r="G21" s="1"/>
      <c r="H21" s="1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06" t="s">
        <v>18</v>
      </c>
      <c r="B22" s="206" t="s">
        <v>19</v>
      </c>
      <c r="C22" s="214">
        <v>1200000</v>
      </c>
      <c r="D22" s="214">
        <v>1200000</v>
      </c>
      <c r="E22" s="215">
        <v>1200000</v>
      </c>
      <c r="F22" s="1"/>
      <c r="G22" s="1"/>
      <c r="H22" s="1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317"/>
      <c r="C23" s="318"/>
      <c r="D23" s="318"/>
      <c r="E23" s="318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11"/>
      <c r="B24" s="211"/>
      <c r="C24" s="211" t="s">
        <v>6</v>
      </c>
      <c r="D24" s="211" t="s">
        <v>7</v>
      </c>
      <c r="E24" s="211" t="s">
        <v>8</v>
      </c>
      <c r="F24" s="1"/>
      <c r="G24" s="1"/>
      <c r="H24" s="1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16">
        <v>8</v>
      </c>
      <c r="B25" s="217" t="s">
        <v>20</v>
      </c>
      <c r="C25" s="218"/>
      <c r="D25" s="218"/>
      <c r="E25" s="21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16">
        <v>5</v>
      </c>
      <c r="B26" s="217" t="s">
        <v>21</v>
      </c>
      <c r="C26" s="218">
        <v>36400</v>
      </c>
      <c r="D26" s="218">
        <v>11550</v>
      </c>
      <c r="E26" s="218"/>
      <c r="F26" s="1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17"/>
      <c r="B27" s="217" t="s">
        <v>22</v>
      </c>
      <c r="C27" s="219">
        <f>+C25-C26</f>
        <v>-36400</v>
      </c>
      <c r="D27" s="219">
        <f>+D25-D26</f>
        <v>-11550</v>
      </c>
      <c r="E27" s="219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317"/>
      <c r="C28" s="318"/>
      <c r="D28" s="318"/>
      <c r="E28" s="31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3"/>
      <c r="B29" s="103" t="s">
        <v>23</v>
      </c>
      <c r="C29" s="104">
        <f>+C18+C21+C22+C27</f>
        <v>2400000</v>
      </c>
      <c r="D29" s="104">
        <f>+D18+D21+D22+D27</f>
        <v>0</v>
      </c>
      <c r="E29" s="104">
        <f>+E18+E21+E22+E27</f>
        <v>0</v>
      </c>
      <c r="F29" s="1"/>
      <c r="G29" s="17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06" t="s">
        <v>635</v>
      </c>
      <c r="C31" s="207">
        <f>+C12+C15+C21+C22+C27</f>
        <v>44263024</v>
      </c>
      <c r="D31" s="207">
        <f>+D12+D15+D21+D22+D27</f>
        <v>42510850</v>
      </c>
      <c r="E31" s="207">
        <f>+E12+E15+E21+E22+E27</f>
        <v>41979386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8"/>
      <c r="B32" s="18"/>
      <c r="C32" s="18"/>
      <c r="D32" s="18"/>
      <c r="E32" s="18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password="DE31" sheet="1" objects="1" scenarios="1"/>
  <mergeCells count="10">
    <mergeCell ref="C1:E1"/>
    <mergeCell ref="C2:E2"/>
    <mergeCell ref="C3:E3"/>
    <mergeCell ref="C4:E4"/>
    <mergeCell ref="B28:E28"/>
    <mergeCell ref="B7:E7"/>
    <mergeCell ref="B8:E8"/>
    <mergeCell ref="B9:E9"/>
    <mergeCell ref="B19:E19"/>
    <mergeCell ref="B23:E23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D574"/>
  <sheetViews>
    <sheetView topLeftCell="F1" zoomScaleNormal="100" workbookViewId="0">
      <pane ySplit="2" topLeftCell="A3" activePane="bottomLeft" state="frozen"/>
      <selection pane="bottomLeft" activeCell="O6" sqref="O6"/>
    </sheetView>
  </sheetViews>
  <sheetFormatPr defaultRowHeight="15"/>
  <cols>
    <col min="1" max="2" width="9.140625" hidden="1" customWidth="1"/>
    <col min="3" max="3" width="6.85546875" hidden="1" customWidth="1"/>
    <col min="4" max="4" width="18" hidden="1" customWidth="1"/>
    <col min="5" max="5" width="7.28515625" hidden="1" customWidth="1"/>
    <col min="6" max="6" width="1.140625" customWidth="1"/>
    <col min="7" max="7" width="7" customWidth="1"/>
    <col min="8" max="8" width="44.28515625" bestFit="1" customWidth="1"/>
    <col min="9" max="9" width="9.42578125" bestFit="1" customWidth="1"/>
    <col min="10" max="10" width="32.7109375" customWidth="1"/>
    <col min="11" max="11" width="8.7109375" customWidth="1"/>
    <col min="12" max="12" width="63.28515625" bestFit="1" customWidth="1"/>
    <col min="13" max="13" width="12.42578125" style="34" customWidth="1"/>
    <col min="14" max="14" width="11.140625" style="34" customWidth="1"/>
    <col min="15" max="15" width="11.42578125" style="34" customWidth="1"/>
    <col min="16" max="16" width="10.5703125" hidden="1" customWidth="1"/>
    <col min="17" max="19" width="11.7109375" hidden="1" customWidth="1"/>
    <col min="20" max="49" width="9.140625" hidden="1" customWidth="1"/>
    <col min="50" max="53" width="0" hidden="1" customWidth="1"/>
    <col min="55" max="55" width="10" hidden="1" customWidth="1"/>
    <col min="56" max="56" width="10" bestFit="1" customWidth="1"/>
  </cols>
  <sheetData>
    <row r="1" spans="2:15">
      <c r="G1" s="224" t="s">
        <v>672</v>
      </c>
    </row>
    <row r="2" spans="2:15" ht="36" customHeight="1">
      <c r="B2" s="105"/>
      <c r="C2" s="105" t="s">
        <v>65</v>
      </c>
      <c r="D2" s="105" t="s">
        <v>66</v>
      </c>
      <c r="E2" s="106" t="s">
        <v>67</v>
      </c>
      <c r="F2" s="106" t="s">
        <v>68</v>
      </c>
      <c r="G2" s="106" t="s">
        <v>69</v>
      </c>
      <c r="H2" s="106" t="s">
        <v>70</v>
      </c>
      <c r="I2" s="107" t="s">
        <v>71</v>
      </c>
      <c r="J2" s="106" t="s">
        <v>72</v>
      </c>
      <c r="K2" s="107" t="s">
        <v>73</v>
      </c>
      <c r="L2" s="106" t="s">
        <v>74</v>
      </c>
      <c r="M2" s="108" t="s">
        <v>75</v>
      </c>
      <c r="N2" s="108" t="s">
        <v>76</v>
      </c>
      <c r="O2" s="108" t="s">
        <v>77</v>
      </c>
    </row>
    <row r="3" spans="2:15">
      <c r="B3" s="26" t="s">
        <v>406</v>
      </c>
      <c r="C3" s="91"/>
      <c r="D3" s="91"/>
      <c r="E3" s="27" t="s">
        <v>80</v>
      </c>
      <c r="F3" s="27" t="s">
        <v>81</v>
      </c>
      <c r="G3" s="92">
        <v>11</v>
      </c>
      <c r="H3" s="92" t="s">
        <v>83</v>
      </c>
      <c r="I3" s="92" t="s">
        <v>16</v>
      </c>
      <c r="J3" s="93"/>
      <c r="K3" s="27"/>
      <c r="L3" s="90"/>
      <c r="M3" s="28">
        <v>57000</v>
      </c>
      <c r="N3" s="28"/>
      <c r="O3" s="28"/>
    </row>
    <row r="4" spans="2:15">
      <c r="B4" s="26" t="s">
        <v>406</v>
      </c>
      <c r="C4" s="91"/>
      <c r="D4" s="91"/>
      <c r="E4" s="27" t="s">
        <v>80</v>
      </c>
      <c r="F4" s="27" t="s">
        <v>81</v>
      </c>
      <c r="G4" s="92">
        <v>11</v>
      </c>
      <c r="H4" s="92" t="s">
        <v>83</v>
      </c>
      <c r="I4" s="92" t="s">
        <v>18</v>
      </c>
      <c r="J4" s="27"/>
      <c r="K4" s="27"/>
      <c r="L4" s="90"/>
      <c r="M4" s="28"/>
      <c r="N4" s="28"/>
      <c r="O4" s="28"/>
    </row>
    <row r="5" spans="2:15">
      <c r="B5" s="26" t="s">
        <v>406</v>
      </c>
      <c r="C5" s="91"/>
      <c r="D5" s="91"/>
      <c r="E5" s="27" t="s">
        <v>80</v>
      </c>
      <c r="F5" s="27" t="s">
        <v>81</v>
      </c>
      <c r="G5" s="92">
        <v>11</v>
      </c>
      <c r="H5" s="92" t="s">
        <v>83</v>
      </c>
      <c r="I5" s="92">
        <v>671</v>
      </c>
      <c r="J5" s="93" t="s">
        <v>505</v>
      </c>
      <c r="K5" s="27"/>
      <c r="L5" s="90" t="s">
        <v>504</v>
      </c>
      <c r="M5" s="28">
        <v>15390912</v>
      </c>
      <c r="N5" s="28">
        <v>15526975</v>
      </c>
      <c r="O5" s="28">
        <v>15729693</v>
      </c>
    </row>
    <row r="6" spans="2:15">
      <c r="B6" s="26" t="s">
        <v>406</v>
      </c>
      <c r="C6" s="91"/>
      <c r="D6" s="91"/>
      <c r="E6" s="27" t="s">
        <v>80</v>
      </c>
      <c r="F6" s="27" t="s">
        <v>81</v>
      </c>
      <c r="G6" s="92">
        <v>12</v>
      </c>
      <c r="H6" s="92" t="s">
        <v>509</v>
      </c>
      <c r="I6" s="92" t="s">
        <v>16</v>
      </c>
      <c r="J6" s="93"/>
      <c r="K6" s="27"/>
      <c r="L6" s="90"/>
      <c r="M6" s="28"/>
      <c r="N6" s="28"/>
      <c r="O6" s="28"/>
    </row>
    <row r="7" spans="2:15">
      <c r="B7" s="26" t="s">
        <v>406</v>
      </c>
      <c r="C7" s="91"/>
      <c r="D7" s="91"/>
      <c r="E7" s="27" t="s">
        <v>80</v>
      </c>
      <c r="F7" s="27" t="s">
        <v>81</v>
      </c>
      <c r="G7" s="92">
        <v>12</v>
      </c>
      <c r="H7" s="92" t="s">
        <v>509</v>
      </c>
      <c r="I7" s="92" t="s">
        <v>18</v>
      </c>
      <c r="J7" s="27"/>
      <c r="K7" s="27"/>
      <c r="L7" s="90"/>
      <c r="M7" s="28"/>
      <c r="N7" s="28"/>
      <c r="O7" s="28"/>
    </row>
    <row r="8" spans="2:15">
      <c r="B8" s="26" t="s">
        <v>406</v>
      </c>
      <c r="C8" s="91"/>
      <c r="D8" s="91"/>
      <c r="E8" s="27" t="s">
        <v>80</v>
      </c>
      <c r="F8" s="27" t="s">
        <v>81</v>
      </c>
      <c r="G8" s="92">
        <v>12</v>
      </c>
      <c r="H8" s="92" t="s">
        <v>509</v>
      </c>
      <c r="I8" s="92">
        <v>671</v>
      </c>
      <c r="J8" s="93" t="s">
        <v>505</v>
      </c>
      <c r="K8" s="27"/>
      <c r="L8" s="90"/>
      <c r="M8" s="28"/>
      <c r="N8" s="28"/>
      <c r="O8" s="28"/>
    </row>
    <row r="9" spans="2:15">
      <c r="B9" s="26" t="s">
        <v>406</v>
      </c>
      <c r="C9" s="91"/>
      <c r="D9" s="91"/>
      <c r="E9" s="27" t="s">
        <v>80</v>
      </c>
      <c r="F9" s="27" t="s">
        <v>81</v>
      </c>
      <c r="G9" s="92">
        <v>31</v>
      </c>
      <c r="H9" s="92" t="s">
        <v>161</v>
      </c>
      <c r="I9" s="92" t="s">
        <v>16</v>
      </c>
      <c r="J9" s="27"/>
      <c r="K9" s="27"/>
      <c r="L9" s="90" t="s">
        <v>504</v>
      </c>
      <c r="M9" s="28">
        <v>500000</v>
      </c>
      <c r="N9" s="28">
        <v>500000</v>
      </c>
      <c r="O9" s="28">
        <v>500000</v>
      </c>
    </row>
    <row r="10" spans="2:15">
      <c r="B10" s="26" t="s">
        <v>406</v>
      </c>
      <c r="C10" s="91"/>
      <c r="D10" s="91"/>
      <c r="E10" s="27" t="s">
        <v>80</v>
      </c>
      <c r="F10" s="27" t="s">
        <v>81</v>
      </c>
      <c r="G10" s="92">
        <v>31</v>
      </c>
      <c r="H10" s="92" t="s">
        <v>161</v>
      </c>
      <c r="I10" s="92" t="s">
        <v>18</v>
      </c>
      <c r="J10" s="27"/>
      <c r="K10" s="27"/>
      <c r="L10" s="90" t="s">
        <v>504</v>
      </c>
      <c r="M10" s="28">
        <v>-500000</v>
      </c>
      <c r="N10" s="28">
        <v>-500000</v>
      </c>
      <c r="O10" s="28">
        <v>-500000</v>
      </c>
    </row>
    <row r="11" spans="2:15">
      <c r="B11" s="26" t="s">
        <v>406</v>
      </c>
      <c r="C11" s="91"/>
      <c r="D11" s="91"/>
      <c r="E11" s="27" t="s">
        <v>80</v>
      </c>
      <c r="F11" s="27" t="s">
        <v>81</v>
      </c>
      <c r="G11" s="27">
        <v>31</v>
      </c>
      <c r="H11" s="27" t="s">
        <v>161</v>
      </c>
      <c r="I11" s="27" t="s">
        <v>408</v>
      </c>
      <c r="J11" s="27" t="s">
        <v>409</v>
      </c>
      <c r="K11" s="27"/>
      <c r="L11" s="90" t="s">
        <v>504</v>
      </c>
      <c r="M11" s="28"/>
      <c r="N11" s="28"/>
      <c r="O11" s="28"/>
    </row>
    <row r="12" spans="2:15">
      <c r="B12" s="26" t="s">
        <v>406</v>
      </c>
      <c r="C12" s="91"/>
      <c r="D12" s="91"/>
      <c r="E12" s="27" t="s">
        <v>80</v>
      </c>
      <c r="F12" s="27" t="s">
        <v>81</v>
      </c>
      <c r="G12" s="27">
        <v>31</v>
      </c>
      <c r="H12" s="27" t="s">
        <v>161</v>
      </c>
      <c r="I12" s="27" t="s">
        <v>410</v>
      </c>
      <c r="J12" s="27" t="s">
        <v>411</v>
      </c>
      <c r="K12" s="27"/>
      <c r="L12" s="90" t="s">
        <v>504</v>
      </c>
      <c r="M12" s="28"/>
      <c r="N12" s="28"/>
      <c r="O12" s="28"/>
    </row>
    <row r="13" spans="2:15">
      <c r="B13" s="26" t="s">
        <v>406</v>
      </c>
      <c r="C13" s="91"/>
      <c r="D13" s="91"/>
      <c r="E13" s="27" t="s">
        <v>80</v>
      </c>
      <c r="F13" s="27" t="s">
        <v>81</v>
      </c>
      <c r="G13" s="27">
        <v>31</v>
      </c>
      <c r="H13" s="27" t="s">
        <v>161</v>
      </c>
      <c r="I13" s="27" t="s">
        <v>412</v>
      </c>
      <c r="J13" s="27" t="s">
        <v>413</v>
      </c>
      <c r="K13" s="27"/>
      <c r="L13" s="90" t="s">
        <v>504</v>
      </c>
      <c r="M13" s="28"/>
      <c r="N13" s="28"/>
      <c r="O13" s="28"/>
    </row>
    <row r="14" spans="2:15">
      <c r="B14" s="26" t="s">
        <v>406</v>
      </c>
      <c r="C14" s="91"/>
      <c r="D14" s="91"/>
      <c r="E14" s="27" t="s">
        <v>80</v>
      </c>
      <c r="F14" s="27" t="s">
        <v>81</v>
      </c>
      <c r="G14" s="27">
        <v>31</v>
      </c>
      <c r="H14" s="27" t="s">
        <v>161</v>
      </c>
      <c r="I14" s="27" t="s">
        <v>414</v>
      </c>
      <c r="J14" s="27" t="s">
        <v>415</v>
      </c>
      <c r="K14" s="27"/>
      <c r="L14" s="90" t="s">
        <v>504</v>
      </c>
      <c r="M14" s="28"/>
      <c r="N14" s="28"/>
      <c r="O14" s="28"/>
    </row>
    <row r="15" spans="2:15">
      <c r="B15" s="26" t="s">
        <v>406</v>
      </c>
      <c r="C15" s="91"/>
      <c r="D15" s="91"/>
      <c r="E15" s="27" t="s">
        <v>80</v>
      </c>
      <c r="F15" s="27" t="s">
        <v>81</v>
      </c>
      <c r="G15" s="27">
        <v>31</v>
      </c>
      <c r="H15" s="27" t="s">
        <v>161</v>
      </c>
      <c r="I15" s="27" t="s">
        <v>416</v>
      </c>
      <c r="J15" s="27" t="s">
        <v>417</v>
      </c>
      <c r="K15" s="27"/>
      <c r="L15" s="90" t="s">
        <v>504</v>
      </c>
      <c r="M15" s="28"/>
      <c r="N15" s="28"/>
      <c r="O15" s="28"/>
    </row>
    <row r="16" spans="2:15">
      <c r="B16" s="26" t="s">
        <v>406</v>
      </c>
      <c r="C16" s="91"/>
      <c r="D16" s="91"/>
      <c r="E16" s="27" t="s">
        <v>80</v>
      </c>
      <c r="F16" s="27" t="s">
        <v>81</v>
      </c>
      <c r="G16" s="27">
        <v>31</v>
      </c>
      <c r="H16" s="27" t="s">
        <v>161</v>
      </c>
      <c r="I16" s="27" t="s">
        <v>418</v>
      </c>
      <c r="J16" s="27" t="s">
        <v>419</v>
      </c>
      <c r="K16" s="27"/>
      <c r="L16" s="90" t="s">
        <v>504</v>
      </c>
      <c r="M16" s="28"/>
      <c r="N16" s="28"/>
      <c r="O16" s="28"/>
    </row>
    <row r="17" spans="2:15">
      <c r="B17" s="26" t="s">
        <v>406</v>
      </c>
      <c r="C17" s="91"/>
      <c r="D17" s="91"/>
      <c r="E17" s="27" t="s">
        <v>80</v>
      </c>
      <c r="F17" s="27" t="s">
        <v>81</v>
      </c>
      <c r="G17" s="27">
        <v>31</v>
      </c>
      <c r="H17" s="27" t="s">
        <v>161</v>
      </c>
      <c r="I17" s="27" t="s">
        <v>420</v>
      </c>
      <c r="J17" s="27" t="s">
        <v>421</v>
      </c>
      <c r="K17" s="27"/>
      <c r="L17" s="90" t="s">
        <v>504</v>
      </c>
      <c r="M17" s="28"/>
      <c r="N17" s="28"/>
      <c r="O17" s="28"/>
    </row>
    <row r="18" spans="2:15">
      <c r="B18" s="26" t="s">
        <v>406</v>
      </c>
      <c r="C18" s="91"/>
      <c r="D18" s="91"/>
      <c r="E18" s="27" t="s">
        <v>80</v>
      </c>
      <c r="F18" s="27" t="s">
        <v>81</v>
      </c>
      <c r="G18" s="27">
        <v>31</v>
      </c>
      <c r="H18" s="27" t="s">
        <v>161</v>
      </c>
      <c r="I18" s="27" t="s">
        <v>422</v>
      </c>
      <c r="J18" s="27" t="s">
        <v>423</v>
      </c>
      <c r="K18" s="27"/>
      <c r="L18" s="90" t="s">
        <v>504</v>
      </c>
      <c r="M18" s="28"/>
      <c r="N18" s="28"/>
      <c r="O18" s="28"/>
    </row>
    <row r="19" spans="2:15">
      <c r="B19" s="26" t="s">
        <v>406</v>
      </c>
      <c r="C19" s="91"/>
      <c r="D19" s="91"/>
      <c r="E19" s="27" t="s">
        <v>80</v>
      </c>
      <c r="F19" s="27" t="s">
        <v>81</v>
      </c>
      <c r="G19" s="27">
        <v>31</v>
      </c>
      <c r="H19" s="27" t="s">
        <v>161</v>
      </c>
      <c r="I19" s="27" t="s">
        <v>424</v>
      </c>
      <c r="J19" s="27" t="s">
        <v>28</v>
      </c>
      <c r="K19" s="27"/>
      <c r="L19" s="90" t="s">
        <v>504</v>
      </c>
      <c r="M19" s="28"/>
      <c r="N19" s="28"/>
      <c r="O19" s="28"/>
    </row>
    <row r="20" spans="2:15">
      <c r="B20" s="26" t="s">
        <v>406</v>
      </c>
      <c r="C20" s="91"/>
      <c r="D20" s="91"/>
      <c r="E20" s="27" t="s">
        <v>80</v>
      </c>
      <c r="F20" s="27" t="s">
        <v>81</v>
      </c>
      <c r="G20" s="27">
        <v>31</v>
      </c>
      <c r="H20" s="27" t="s">
        <v>161</v>
      </c>
      <c r="I20" s="27" t="s">
        <v>425</v>
      </c>
      <c r="J20" s="27" t="s">
        <v>29</v>
      </c>
      <c r="K20" s="27"/>
      <c r="L20" s="90" t="s">
        <v>504</v>
      </c>
      <c r="M20" s="28">
        <v>1950000</v>
      </c>
      <c r="N20" s="28">
        <v>2050000</v>
      </c>
      <c r="O20" s="28">
        <v>2050000</v>
      </c>
    </row>
    <row r="21" spans="2:15">
      <c r="B21" s="26" t="s">
        <v>406</v>
      </c>
      <c r="C21" s="91"/>
      <c r="D21" s="91"/>
      <c r="E21" s="27" t="s">
        <v>80</v>
      </c>
      <c r="F21" s="27" t="s">
        <v>81</v>
      </c>
      <c r="G21" s="92">
        <v>43</v>
      </c>
      <c r="H21" s="92" t="s">
        <v>171</v>
      </c>
      <c r="I21" s="92" t="s">
        <v>16</v>
      </c>
      <c r="J21" s="27"/>
      <c r="K21" s="27"/>
      <c r="L21" s="90" t="s">
        <v>504</v>
      </c>
      <c r="M21" s="28">
        <v>700000</v>
      </c>
      <c r="N21" s="28">
        <v>700000</v>
      </c>
      <c r="O21" s="28">
        <v>700000</v>
      </c>
    </row>
    <row r="22" spans="2:15">
      <c r="B22" s="26" t="s">
        <v>406</v>
      </c>
      <c r="C22" s="91"/>
      <c r="D22" s="91"/>
      <c r="E22" s="27" t="s">
        <v>80</v>
      </c>
      <c r="F22" s="27" t="s">
        <v>81</v>
      </c>
      <c r="G22" s="92">
        <v>43</v>
      </c>
      <c r="H22" s="92" t="s">
        <v>171</v>
      </c>
      <c r="I22" s="92" t="s">
        <v>18</v>
      </c>
      <c r="J22" s="27"/>
      <c r="K22" s="27"/>
      <c r="L22" s="90" t="s">
        <v>504</v>
      </c>
      <c r="M22" s="28">
        <v>-700000</v>
      </c>
      <c r="N22" s="28">
        <v>-700000</v>
      </c>
      <c r="O22" s="28">
        <v>-700000</v>
      </c>
    </row>
    <row r="23" spans="2:15">
      <c r="B23" s="26" t="s">
        <v>406</v>
      </c>
      <c r="C23" s="91"/>
      <c r="D23" s="91"/>
      <c r="E23" s="27" t="s">
        <v>80</v>
      </c>
      <c r="F23" s="27" t="s">
        <v>81</v>
      </c>
      <c r="G23" s="27">
        <v>43</v>
      </c>
      <c r="H23" s="27" t="s">
        <v>171</v>
      </c>
      <c r="I23" s="27" t="s">
        <v>426</v>
      </c>
      <c r="J23" s="27" t="s">
        <v>427</v>
      </c>
      <c r="K23" s="27"/>
      <c r="L23" s="90" t="s">
        <v>504</v>
      </c>
      <c r="M23" s="28"/>
      <c r="N23" s="28"/>
      <c r="O23" s="28"/>
    </row>
    <row r="24" spans="2:15">
      <c r="B24" s="26" t="s">
        <v>406</v>
      </c>
      <c r="C24" s="91"/>
      <c r="D24" s="91"/>
      <c r="E24" s="27" t="s">
        <v>80</v>
      </c>
      <c r="F24" s="27" t="s">
        <v>81</v>
      </c>
      <c r="G24" s="27">
        <v>43</v>
      </c>
      <c r="H24" s="27" t="s">
        <v>171</v>
      </c>
      <c r="I24" s="27" t="s">
        <v>428</v>
      </c>
      <c r="J24" s="27" t="s">
        <v>30</v>
      </c>
      <c r="K24" s="27"/>
      <c r="L24" s="90" t="s">
        <v>504</v>
      </c>
      <c r="M24" s="28"/>
      <c r="N24" s="28"/>
      <c r="O24" s="28"/>
    </row>
    <row r="25" spans="2:15">
      <c r="B25" s="26" t="s">
        <v>406</v>
      </c>
      <c r="C25" s="91"/>
      <c r="D25" s="91"/>
      <c r="E25" s="27" t="s">
        <v>80</v>
      </c>
      <c r="F25" s="27" t="s">
        <v>81</v>
      </c>
      <c r="G25" s="27">
        <v>43</v>
      </c>
      <c r="H25" s="27" t="s">
        <v>171</v>
      </c>
      <c r="I25" s="27" t="s">
        <v>429</v>
      </c>
      <c r="J25" s="27" t="s">
        <v>430</v>
      </c>
      <c r="K25" s="27"/>
      <c r="L25" s="90" t="s">
        <v>504</v>
      </c>
      <c r="M25" s="28"/>
      <c r="N25" s="28"/>
      <c r="O25" s="28"/>
    </row>
    <row r="26" spans="2:15">
      <c r="B26" s="26" t="s">
        <v>406</v>
      </c>
      <c r="C26" s="91"/>
      <c r="D26" s="91"/>
      <c r="E26" s="27" t="s">
        <v>80</v>
      </c>
      <c r="F26" s="27" t="s">
        <v>81</v>
      </c>
      <c r="G26" s="27">
        <v>43</v>
      </c>
      <c r="H26" s="27" t="s">
        <v>171</v>
      </c>
      <c r="I26" s="27" t="s">
        <v>431</v>
      </c>
      <c r="J26" s="27" t="s">
        <v>432</v>
      </c>
      <c r="K26" s="27"/>
      <c r="L26" s="90" t="s">
        <v>504</v>
      </c>
      <c r="M26" s="28">
        <v>2208608</v>
      </c>
      <c r="N26" s="28">
        <v>2210066</v>
      </c>
      <c r="O26" s="28">
        <v>2203820</v>
      </c>
    </row>
    <row r="27" spans="2:15">
      <c r="B27" s="26" t="s">
        <v>406</v>
      </c>
      <c r="C27" s="91"/>
      <c r="D27" s="91"/>
      <c r="E27" s="27" t="s">
        <v>80</v>
      </c>
      <c r="F27" s="27" t="s">
        <v>81</v>
      </c>
      <c r="G27" s="27">
        <v>43</v>
      </c>
      <c r="H27" s="27" t="s">
        <v>171</v>
      </c>
      <c r="I27" s="27" t="s">
        <v>433</v>
      </c>
      <c r="J27" s="27" t="s">
        <v>434</v>
      </c>
      <c r="K27" s="27"/>
      <c r="L27" s="90" t="s">
        <v>504</v>
      </c>
      <c r="M27" s="28"/>
      <c r="N27" s="28"/>
      <c r="O27" s="28"/>
    </row>
    <row r="28" spans="2:15">
      <c r="B28" s="26" t="s">
        <v>406</v>
      </c>
      <c r="C28" s="91"/>
      <c r="D28" s="91"/>
      <c r="E28" s="27" t="s">
        <v>80</v>
      </c>
      <c r="F28" s="27" t="s">
        <v>81</v>
      </c>
      <c r="G28" s="27">
        <v>43</v>
      </c>
      <c r="H28" s="27" t="s">
        <v>171</v>
      </c>
      <c r="I28" s="27" t="s">
        <v>435</v>
      </c>
      <c r="J28" s="27" t="s">
        <v>171</v>
      </c>
      <c r="K28" s="27"/>
      <c r="L28" s="90" t="s">
        <v>504</v>
      </c>
      <c r="M28" s="28">
        <v>1261392</v>
      </c>
      <c r="N28" s="28">
        <v>1419934</v>
      </c>
      <c r="O28" s="28">
        <v>966180</v>
      </c>
    </row>
    <row r="29" spans="2:15">
      <c r="B29" s="26" t="s">
        <v>406</v>
      </c>
      <c r="C29" s="91"/>
      <c r="D29" s="91"/>
      <c r="E29" s="27" t="s">
        <v>80</v>
      </c>
      <c r="F29" s="27" t="s">
        <v>81</v>
      </c>
      <c r="G29" s="27">
        <v>43</v>
      </c>
      <c r="H29" s="27" t="s">
        <v>171</v>
      </c>
      <c r="I29" s="27" t="s">
        <v>436</v>
      </c>
      <c r="J29" s="27" t="s">
        <v>437</v>
      </c>
      <c r="K29" s="27"/>
      <c r="L29" s="90" t="s">
        <v>504</v>
      </c>
      <c r="M29" s="28"/>
      <c r="N29" s="28"/>
      <c r="O29" s="28"/>
    </row>
    <row r="30" spans="2:15">
      <c r="B30" s="26" t="s">
        <v>406</v>
      </c>
      <c r="C30" s="91"/>
      <c r="D30" s="91"/>
      <c r="E30" s="27" t="s">
        <v>80</v>
      </c>
      <c r="F30" s="27" t="s">
        <v>81</v>
      </c>
      <c r="G30" s="27">
        <v>43</v>
      </c>
      <c r="H30" s="27" t="s">
        <v>171</v>
      </c>
      <c r="I30" s="27" t="s">
        <v>438</v>
      </c>
      <c r="J30" s="27" t="s">
        <v>439</v>
      </c>
      <c r="K30" s="27"/>
      <c r="L30" s="90" t="s">
        <v>504</v>
      </c>
      <c r="M30" s="28"/>
      <c r="N30" s="28"/>
      <c r="O30" s="28"/>
    </row>
    <row r="31" spans="2:15">
      <c r="B31" s="26" t="s">
        <v>406</v>
      </c>
      <c r="C31" s="91"/>
      <c r="D31" s="91"/>
      <c r="E31" s="27" t="s">
        <v>80</v>
      </c>
      <c r="F31" s="27" t="s">
        <v>81</v>
      </c>
      <c r="G31" s="92">
        <v>51</v>
      </c>
      <c r="H31" s="92" t="s">
        <v>151</v>
      </c>
      <c r="I31" s="92" t="s">
        <v>16</v>
      </c>
      <c r="J31" s="27"/>
      <c r="K31" s="27"/>
      <c r="L31" s="90" t="s">
        <v>504</v>
      </c>
      <c r="M31" s="28"/>
      <c r="N31" s="28"/>
      <c r="O31" s="28"/>
    </row>
    <row r="32" spans="2:15" ht="14.25" customHeight="1">
      <c r="B32" s="26" t="s">
        <v>406</v>
      </c>
      <c r="C32" s="91"/>
      <c r="D32" s="91"/>
      <c r="E32" s="27" t="s">
        <v>80</v>
      </c>
      <c r="F32" s="27" t="s">
        <v>81</v>
      </c>
      <c r="G32" s="92">
        <v>51</v>
      </c>
      <c r="H32" s="92" t="s">
        <v>151</v>
      </c>
      <c r="I32" s="92" t="s">
        <v>18</v>
      </c>
      <c r="J32" s="27"/>
      <c r="K32" s="27"/>
      <c r="L32" s="90" t="s">
        <v>504</v>
      </c>
      <c r="M32" s="28"/>
      <c r="N32" s="28"/>
      <c r="O32" s="28"/>
    </row>
    <row r="33" spans="2:15">
      <c r="B33" s="26" t="s">
        <v>406</v>
      </c>
      <c r="C33" s="91"/>
      <c r="D33" s="91"/>
      <c r="E33" s="27" t="s">
        <v>80</v>
      </c>
      <c r="F33" s="27" t="s">
        <v>81</v>
      </c>
      <c r="G33" s="27">
        <v>51</v>
      </c>
      <c r="H33" s="27" t="s">
        <v>151</v>
      </c>
      <c r="I33" s="27" t="s">
        <v>440</v>
      </c>
      <c r="J33" s="27" t="s">
        <v>441</v>
      </c>
      <c r="K33" s="27"/>
      <c r="L33" s="90" t="s">
        <v>504</v>
      </c>
      <c r="M33" s="28"/>
      <c r="N33" s="28"/>
      <c r="O33" s="28"/>
    </row>
    <row r="34" spans="2:15">
      <c r="B34" s="26" t="s">
        <v>406</v>
      </c>
      <c r="C34" s="91"/>
      <c r="D34" s="91"/>
      <c r="E34" s="27" t="s">
        <v>80</v>
      </c>
      <c r="F34" s="27" t="s">
        <v>81</v>
      </c>
      <c r="G34" s="27">
        <v>51</v>
      </c>
      <c r="H34" s="27" t="s">
        <v>151</v>
      </c>
      <c r="I34" s="27" t="s">
        <v>442</v>
      </c>
      <c r="J34" s="27" t="s">
        <v>443</v>
      </c>
      <c r="K34" s="27"/>
      <c r="L34" s="90" t="s">
        <v>504</v>
      </c>
      <c r="M34" s="28"/>
      <c r="N34" s="28"/>
      <c r="O34" s="28"/>
    </row>
    <row r="35" spans="2:15">
      <c r="B35" s="26" t="s">
        <v>406</v>
      </c>
      <c r="C35" s="91"/>
      <c r="D35" s="91"/>
      <c r="E35" s="27" t="s">
        <v>80</v>
      </c>
      <c r="F35" s="27" t="s">
        <v>81</v>
      </c>
      <c r="G35" s="27">
        <v>51</v>
      </c>
      <c r="H35" s="27" t="s">
        <v>151</v>
      </c>
      <c r="I35" s="27" t="s">
        <v>444</v>
      </c>
      <c r="J35" s="27" t="s">
        <v>31</v>
      </c>
      <c r="K35" s="27"/>
      <c r="L35" s="90" t="s">
        <v>504</v>
      </c>
      <c r="M35" s="28">
        <v>100000</v>
      </c>
      <c r="N35" s="28">
        <v>60000</v>
      </c>
      <c r="O35" s="28">
        <v>40000</v>
      </c>
    </row>
    <row r="36" spans="2:15">
      <c r="B36" s="26" t="s">
        <v>406</v>
      </c>
      <c r="C36" s="91"/>
      <c r="D36" s="91"/>
      <c r="E36" s="27" t="s">
        <v>80</v>
      </c>
      <c r="F36" s="27" t="s">
        <v>81</v>
      </c>
      <c r="G36" s="27">
        <v>51</v>
      </c>
      <c r="H36" s="27" t="s">
        <v>151</v>
      </c>
      <c r="I36" s="27" t="s">
        <v>445</v>
      </c>
      <c r="J36" s="27" t="s">
        <v>446</v>
      </c>
      <c r="K36" s="27"/>
      <c r="L36" s="90" t="s">
        <v>504</v>
      </c>
      <c r="M36" s="28"/>
      <c r="N36" s="28"/>
      <c r="O36" s="28"/>
    </row>
    <row r="37" spans="2:15">
      <c r="B37" s="26" t="s">
        <v>406</v>
      </c>
      <c r="C37" s="91"/>
      <c r="D37" s="91"/>
      <c r="E37" s="27" t="s">
        <v>80</v>
      </c>
      <c r="F37" s="27" t="s">
        <v>81</v>
      </c>
      <c r="G37" s="27">
        <v>51</v>
      </c>
      <c r="H37" s="27" t="s">
        <v>151</v>
      </c>
      <c r="I37" s="27" t="s">
        <v>447</v>
      </c>
      <c r="J37" s="27" t="s">
        <v>32</v>
      </c>
      <c r="K37" s="27"/>
      <c r="L37" s="90" t="s">
        <v>504</v>
      </c>
      <c r="M37" s="28"/>
      <c r="N37" s="28"/>
      <c r="O37" s="28"/>
    </row>
    <row r="38" spans="2:15">
      <c r="B38" s="26" t="s">
        <v>406</v>
      </c>
      <c r="C38" s="91"/>
      <c r="D38" s="91"/>
      <c r="E38" s="27" t="s">
        <v>80</v>
      </c>
      <c r="F38" s="27" t="s">
        <v>81</v>
      </c>
      <c r="G38" s="92">
        <v>52</v>
      </c>
      <c r="H38" s="92" t="s">
        <v>198</v>
      </c>
      <c r="I38" s="92" t="s">
        <v>16</v>
      </c>
      <c r="J38" s="27"/>
      <c r="K38" s="27"/>
      <c r="L38" s="90" t="s">
        <v>504</v>
      </c>
      <c r="M38" s="28"/>
      <c r="N38" s="28"/>
      <c r="O38" s="28"/>
    </row>
    <row r="39" spans="2:15">
      <c r="B39" s="26" t="s">
        <v>406</v>
      </c>
      <c r="C39" s="91"/>
      <c r="D39" s="91"/>
      <c r="E39" s="27" t="s">
        <v>80</v>
      </c>
      <c r="F39" s="27" t="s">
        <v>81</v>
      </c>
      <c r="G39" s="92">
        <v>52</v>
      </c>
      <c r="H39" s="92" t="s">
        <v>198</v>
      </c>
      <c r="I39" s="92" t="s">
        <v>18</v>
      </c>
      <c r="J39" s="27"/>
      <c r="K39" s="27"/>
      <c r="L39" s="90" t="s">
        <v>504</v>
      </c>
      <c r="M39" s="28"/>
      <c r="N39" s="28"/>
      <c r="O39" s="28"/>
    </row>
    <row r="40" spans="2:15">
      <c r="B40" s="26" t="s">
        <v>406</v>
      </c>
      <c r="C40" s="91"/>
      <c r="D40" s="91"/>
      <c r="E40" s="27" t="s">
        <v>80</v>
      </c>
      <c r="F40" s="27" t="s">
        <v>81</v>
      </c>
      <c r="G40" s="27">
        <v>52</v>
      </c>
      <c r="H40" s="27" t="s">
        <v>198</v>
      </c>
      <c r="I40" s="27" t="s">
        <v>33</v>
      </c>
      <c r="J40" s="27" t="s">
        <v>34</v>
      </c>
      <c r="K40" s="27"/>
      <c r="L40" s="90" t="s">
        <v>504</v>
      </c>
      <c r="M40" s="28"/>
      <c r="N40" s="28"/>
      <c r="O40" s="28"/>
    </row>
    <row r="41" spans="2:15">
      <c r="B41" s="26" t="s">
        <v>406</v>
      </c>
      <c r="C41" s="91"/>
      <c r="D41" s="91"/>
      <c r="E41" s="27" t="s">
        <v>80</v>
      </c>
      <c r="F41" s="27" t="s">
        <v>81</v>
      </c>
      <c r="G41" s="27">
        <v>52</v>
      </c>
      <c r="H41" s="27" t="s">
        <v>198</v>
      </c>
      <c r="I41" s="27" t="s">
        <v>35</v>
      </c>
      <c r="J41" s="27" t="s">
        <v>36</v>
      </c>
      <c r="K41" s="27"/>
      <c r="L41" s="90" t="s">
        <v>504</v>
      </c>
      <c r="M41" s="28"/>
      <c r="N41" s="28"/>
      <c r="O41" s="28"/>
    </row>
    <row r="42" spans="2:15">
      <c r="B42" s="26" t="s">
        <v>406</v>
      </c>
      <c r="C42" s="91"/>
      <c r="D42" s="91"/>
      <c r="E42" s="27" t="s">
        <v>80</v>
      </c>
      <c r="F42" s="27" t="s">
        <v>81</v>
      </c>
      <c r="G42" s="27">
        <v>52</v>
      </c>
      <c r="H42" s="27" t="s">
        <v>198</v>
      </c>
      <c r="I42" s="27" t="s">
        <v>448</v>
      </c>
      <c r="J42" s="27" t="s">
        <v>37</v>
      </c>
      <c r="K42" s="27"/>
      <c r="L42" s="90" t="s">
        <v>504</v>
      </c>
      <c r="M42" s="28"/>
      <c r="N42" s="28"/>
      <c r="O42" s="28"/>
    </row>
    <row r="43" spans="2:15">
      <c r="B43" s="26" t="s">
        <v>406</v>
      </c>
      <c r="C43" s="91"/>
      <c r="D43" s="91"/>
      <c r="E43" s="27" t="s">
        <v>80</v>
      </c>
      <c r="F43" s="27" t="s">
        <v>81</v>
      </c>
      <c r="G43" s="27">
        <v>52</v>
      </c>
      <c r="H43" s="27" t="s">
        <v>198</v>
      </c>
      <c r="I43" s="27" t="s">
        <v>449</v>
      </c>
      <c r="J43" s="27" t="s">
        <v>38</v>
      </c>
      <c r="K43" s="27"/>
      <c r="L43" s="90" t="s">
        <v>504</v>
      </c>
      <c r="M43" s="28"/>
      <c r="N43" s="28"/>
      <c r="O43" s="28"/>
    </row>
    <row r="44" spans="2:15">
      <c r="B44" s="26" t="s">
        <v>406</v>
      </c>
      <c r="C44" s="91"/>
      <c r="D44" s="91"/>
      <c r="E44" s="27" t="s">
        <v>80</v>
      </c>
      <c r="F44" s="27" t="s">
        <v>81</v>
      </c>
      <c r="G44" s="27">
        <v>52</v>
      </c>
      <c r="H44" s="27" t="s">
        <v>198</v>
      </c>
      <c r="I44" s="27" t="s">
        <v>450</v>
      </c>
      <c r="J44" s="27" t="s">
        <v>451</v>
      </c>
      <c r="K44" s="27"/>
      <c r="L44" s="90" t="s">
        <v>504</v>
      </c>
      <c r="M44" s="28"/>
      <c r="N44" s="28"/>
      <c r="O44" s="28"/>
    </row>
    <row r="45" spans="2:15">
      <c r="B45" s="26" t="s">
        <v>406</v>
      </c>
      <c r="C45" s="91"/>
      <c r="D45" s="91"/>
      <c r="E45" s="27" t="s">
        <v>80</v>
      </c>
      <c r="F45" s="27" t="s">
        <v>81</v>
      </c>
      <c r="G45" s="27">
        <v>52</v>
      </c>
      <c r="H45" s="27" t="s">
        <v>198</v>
      </c>
      <c r="I45" s="27" t="s">
        <v>452</v>
      </c>
      <c r="J45" s="27" t="s">
        <v>39</v>
      </c>
      <c r="K45" s="27"/>
      <c r="L45" s="90" t="s">
        <v>504</v>
      </c>
      <c r="M45" s="28"/>
      <c r="N45" s="28"/>
      <c r="O45" s="28"/>
    </row>
    <row r="46" spans="2:15">
      <c r="B46" s="26" t="s">
        <v>406</v>
      </c>
      <c r="C46" s="91"/>
      <c r="D46" s="91"/>
      <c r="E46" s="27" t="s">
        <v>80</v>
      </c>
      <c r="F46" s="27" t="s">
        <v>81</v>
      </c>
      <c r="G46" s="27">
        <v>52</v>
      </c>
      <c r="H46" s="27" t="s">
        <v>198</v>
      </c>
      <c r="I46" s="27" t="s">
        <v>453</v>
      </c>
      <c r="J46" s="27" t="s">
        <v>454</v>
      </c>
      <c r="K46" s="27"/>
      <c r="L46" s="90" t="s">
        <v>504</v>
      </c>
      <c r="M46" s="28"/>
      <c r="N46" s="28"/>
      <c r="O46" s="28"/>
    </row>
    <row r="47" spans="2:15">
      <c r="B47" s="26" t="s">
        <v>406</v>
      </c>
      <c r="C47" s="91"/>
      <c r="D47" s="91"/>
      <c r="E47" s="27" t="s">
        <v>80</v>
      </c>
      <c r="F47" s="27" t="s">
        <v>81</v>
      </c>
      <c r="G47" s="27">
        <v>52</v>
      </c>
      <c r="H47" s="27" t="s">
        <v>198</v>
      </c>
      <c r="I47" s="27" t="s">
        <v>455</v>
      </c>
      <c r="J47" s="27" t="s">
        <v>456</v>
      </c>
      <c r="K47" s="27"/>
      <c r="L47" s="90" t="s">
        <v>504</v>
      </c>
      <c r="M47" s="28"/>
      <c r="N47" s="28"/>
      <c r="O47" s="28"/>
    </row>
    <row r="48" spans="2:15">
      <c r="B48" s="26" t="s">
        <v>406</v>
      </c>
      <c r="C48" s="91"/>
      <c r="D48" s="91"/>
      <c r="E48" s="27" t="s">
        <v>80</v>
      </c>
      <c r="F48" s="27" t="s">
        <v>81</v>
      </c>
      <c r="G48" s="27">
        <v>52</v>
      </c>
      <c r="H48" s="27" t="s">
        <v>198</v>
      </c>
      <c r="I48" s="27" t="s">
        <v>457</v>
      </c>
      <c r="J48" s="27" t="s">
        <v>40</v>
      </c>
      <c r="K48" s="27"/>
      <c r="L48" s="90" t="s">
        <v>504</v>
      </c>
      <c r="M48" s="28"/>
      <c r="N48" s="28"/>
      <c r="O48" s="28"/>
    </row>
    <row r="49" spans="2:15">
      <c r="B49" s="26" t="s">
        <v>406</v>
      </c>
      <c r="C49" s="91"/>
      <c r="D49" s="91"/>
      <c r="E49" s="27" t="s">
        <v>80</v>
      </c>
      <c r="F49" s="27" t="s">
        <v>81</v>
      </c>
      <c r="G49" s="27">
        <v>52</v>
      </c>
      <c r="H49" s="27" t="s">
        <v>198</v>
      </c>
      <c r="I49" s="27" t="s">
        <v>458</v>
      </c>
      <c r="J49" s="27" t="s">
        <v>41</v>
      </c>
      <c r="K49" s="27"/>
      <c r="L49" s="90" t="s">
        <v>504</v>
      </c>
      <c r="M49" s="28"/>
      <c r="N49" s="28"/>
      <c r="O49" s="28"/>
    </row>
    <row r="50" spans="2:15">
      <c r="B50" s="26" t="s">
        <v>406</v>
      </c>
      <c r="C50" s="91"/>
      <c r="D50" s="91"/>
      <c r="E50" s="27" t="s">
        <v>80</v>
      </c>
      <c r="F50" s="27" t="s">
        <v>81</v>
      </c>
      <c r="G50" s="27">
        <v>52</v>
      </c>
      <c r="H50" s="27" t="s">
        <v>198</v>
      </c>
      <c r="I50" s="27" t="s">
        <v>459</v>
      </c>
      <c r="J50" s="27" t="s">
        <v>460</v>
      </c>
      <c r="K50" s="27"/>
      <c r="L50" s="90" t="s">
        <v>504</v>
      </c>
      <c r="M50" s="28"/>
      <c r="N50" s="28"/>
      <c r="O50" s="28"/>
    </row>
    <row r="51" spans="2:15">
      <c r="B51" s="26" t="s">
        <v>406</v>
      </c>
      <c r="C51" s="91"/>
      <c r="D51" s="91"/>
      <c r="E51" s="27" t="s">
        <v>80</v>
      </c>
      <c r="F51" s="27" t="s">
        <v>81</v>
      </c>
      <c r="G51" s="27">
        <v>52</v>
      </c>
      <c r="H51" s="27" t="s">
        <v>198</v>
      </c>
      <c r="I51" s="27" t="s">
        <v>461</v>
      </c>
      <c r="J51" s="27" t="s">
        <v>44</v>
      </c>
      <c r="K51" s="27"/>
      <c r="L51" s="90" t="s">
        <v>504</v>
      </c>
      <c r="M51" s="28"/>
      <c r="N51" s="28"/>
      <c r="O51" s="28"/>
    </row>
    <row r="52" spans="2:15">
      <c r="B52" s="26" t="s">
        <v>406</v>
      </c>
      <c r="C52" s="91"/>
      <c r="D52" s="91"/>
      <c r="E52" s="27" t="s">
        <v>80</v>
      </c>
      <c r="F52" s="27" t="s">
        <v>81</v>
      </c>
      <c r="G52" s="27">
        <v>52</v>
      </c>
      <c r="H52" s="27" t="s">
        <v>198</v>
      </c>
      <c r="I52" s="27" t="s">
        <v>462</v>
      </c>
      <c r="J52" s="27" t="s">
        <v>45</v>
      </c>
      <c r="K52" s="27"/>
      <c r="L52" s="90" t="s">
        <v>504</v>
      </c>
      <c r="M52" s="28"/>
      <c r="N52" s="28"/>
      <c r="O52" s="28"/>
    </row>
    <row r="53" spans="2:15">
      <c r="B53" s="26" t="s">
        <v>406</v>
      </c>
      <c r="C53" s="91"/>
      <c r="D53" s="91"/>
      <c r="E53" s="27" t="s">
        <v>80</v>
      </c>
      <c r="F53" s="27" t="s">
        <v>81</v>
      </c>
      <c r="G53" s="27">
        <v>52</v>
      </c>
      <c r="H53" s="27" t="s">
        <v>198</v>
      </c>
      <c r="I53" s="27" t="s">
        <v>463</v>
      </c>
      <c r="J53" s="27" t="s">
        <v>46</v>
      </c>
      <c r="K53" s="27"/>
      <c r="L53" s="90" t="s">
        <v>504</v>
      </c>
      <c r="M53" s="28"/>
      <c r="N53" s="28"/>
      <c r="O53" s="28"/>
    </row>
    <row r="54" spans="2:15">
      <c r="B54" s="26" t="s">
        <v>406</v>
      </c>
      <c r="C54" s="91"/>
      <c r="D54" s="91"/>
      <c r="E54" s="27" t="s">
        <v>80</v>
      </c>
      <c r="F54" s="27" t="s">
        <v>81</v>
      </c>
      <c r="G54" s="27">
        <v>52</v>
      </c>
      <c r="H54" s="27" t="s">
        <v>198</v>
      </c>
      <c r="I54" s="27" t="s">
        <v>464</v>
      </c>
      <c r="J54" s="27" t="s">
        <v>47</v>
      </c>
      <c r="K54" s="27"/>
      <c r="L54" s="90" t="s">
        <v>504</v>
      </c>
      <c r="M54" s="28"/>
      <c r="N54" s="28"/>
      <c r="O54" s="28"/>
    </row>
    <row r="55" spans="2:15">
      <c r="B55" s="26" t="s">
        <v>406</v>
      </c>
      <c r="C55" s="91"/>
      <c r="D55" s="91"/>
      <c r="E55" s="27" t="s">
        <v>80</v>
      </c>
      <c r="F55" s="27" t="s">
        <v>81</v>
      </c>
      <c r="G55" s="92">
        <v>561</v>
      </c>
      <c r="H55" s="92" t="s">
        <v>201</v>
      </c>
      <c r="I55" s="92" t="s">
        <v>16</v>
      </c>
      <c r="J55" s="27"/>
      <c r="K55" s="27"/>
      <c r="L55" s="90" t="s">
        <v>504</v>
      </c>
      <c r="M55" s="28"/>
      <c r="N55" s="28"/>
      <c r="O55" s="28"/>
    </row>
    <row r="56" spans="2:15">
      <c r="B56" s="26" t="s">
        <v>406</v>
      </c>
      <c r="C56" s="91"/>
      <c r="D56" s="91"/>
      <c r="E56" s="27" t="s">
        <v>80</v>
      </c>
      <c r="F56" s="27" t="s">
        <v>81</v>
      </c>
      <c r="G56" s="92">
        <v>561</v>
      </c>
      <c r="H56" s="92" t="s">
        <v>201</v>
      </c>
      <c r="I56" s="92" t="s">
        <v>18</v>
      </c>
      <c r="J56" s="27"/>
      <c r="K56" s="27"/>
      <c r="L56" s="90" t="s">
        <v>504</v>
      </c>
      <c r="M56" s="28"/>
      <c r="N56" s="28"/>
      <c r="O56" s="28"/>
    </row>
    <row r="57" spans="2:15">
      <c r="B57" s="26" t="s">
        <v>406</v>
      </c>
      <c r="C57" s="91"/>
      <c r="D57" s="91"/>
      <c r="E57" s="27" t="s">
        <v>80</v>
      </c>
      <c r="F57" s="27" t="s">
        <v>81</v>
      </c>
      <c r="G57" s="27">
        <v>561</v>
      </c>
      <c r="H57" s="27" t="s">
        <v>201</v>
      </c>
      <c r="I57" s="27" t="s">
        <v>465</v>
      </c>
      <c r="J57" s="27" t="s">
        <v>48</v>
      </c>
      <c r="K57" s="27"/>
      <c r="L57" s="90" t="s">
        <v>504</v>
      </c>
      <c r="M57" s="28"/>
      <c r="N57" s="28"/>
      <c r="O57" s="28"/>
    </row>
    <row r="58" spans="2:15">
      <c r="B58" s="26" t="s">
        <v>406</v>
      </c>
      <c r="C58" s="91"/>
      <c r="D58" s="91"/>
      <c r="E58" s="27" t="s">
        <v>80</v>
      </c>
      <c r="F58" s="27" t="s">
        <v>81</v>
      </c>
      <c r="G58" s="27">
        <v>561</v>
      </c>
      <c r="H58" s="27" t="s">
        <v>201</v>
      </c>
      <c r="I58" s="27" t="s">
        <v>466</v>
      </c>
      <c r="J58" s="27" t="s">
        <v>49</v>
      </c>
      <c r="K58" s="27"/>
      <c r="L58" s="90" t="s">
        <v>504</v>
      </c>
      <c r="M58" s="28"/>
      <c r="N58" s="28"/>
      <c r="O58" s="28"/>
    </row>
    <row r="59" spans="2:15">
      <c r="B59" s="26" t="s">
        <v>406</v>
      </c>
      <c r="C59" s="91"/>
      <c r="D59" s="91"/>
      <c r="E59" s="27" t="s">
        <v>80</v>
      </c>
      <c r="F59" s="27" t="s">
        <v>81</v>
      </c>
      <c r="G59" s="92">
        <v>563</v>
      </c>
      <c r="H59" s="92" t="s">
        <v>206</v>
      </c>
      <c r="I59" s="92" t="s">
        <v>16</v>
      </c>
      <c r="J59" s="27"/>
      <c r="K59" s="27"/>
      <c r="L59" s="90" t="s">
        <v>504</v>
      </c>
      <c r="M59" s="28"/>
      <c r="N59" s="28"/>
      <c r="O59" s="28"/>
    </row>
    <row r="60" spans="2:15">
      <c r="B60" s="26" t="s">
        <v>406</v>
      </c>
      <c r="C60" s="91"/>
      <c r="D60" s="91"/>
      <c r="E60" s="27" t="s">
        <v>80</v>
      </c>
      <c r="F60" s="27" t="s">
        <v>81</v>
      </c>
      <c r="G60" s="92">
        <v>563</v>
      </c>
      <c r="H60" s="92" t="s">
        <v>206</v>
      </c>
      <c r="I60" s="92" t="s">
        <v>18</v>
      </c>
      <c r="J60" s="27"/>
      <c r="K60" s="27"/>
      <c r="L60" s="90" t="s">
        <v>504</v>
      </c>
      <c r="M60" s="28"/>
      <c r="N60" s="28"/>
      <c r="O60" s="28"/>
    </row>
    <row r="61" spans="2:15">
      <c r="B61" s="26" t="s">
        <v>406</v>
      </c>
      <c r="C61" s="91"/>
      <c r="D61" s="91"/>
      <c r="E61" s="27" t="s">
        <v>80</v>
      </c>
      <c r="F61" s="27" t="s">
        <v>81</v>
      </c>
      <c r="G61" s="27">
        <v>563</v>
      </c>
      <c r="H61" s="27" t="s">
        <v>206</v>
      </c>
      <c r="I61" s="27" t="s">
        <v>467</v>
      </c>
      <c r="J61" s="27" t="s">
        <v>50</v>
      </c>
      <c r="K61" s="27"/>
      <c r="L61" s="90" t="s">
        <v>504</v>
      </c>
      <c r="M61" s="28"/>
      <c r="N61" s="28"/>
      <c r="O61" s="28"/>
    </row>
    <row r="62" spans="2:15">
      <c r="B62" s="26" t="s">
        <v>406</v>
      </c>
      <c r="C62" s="91"/>
      <c r="D62" s="91"/>
      <c r="E62" s="27" t="s">
        <v>80</v>
      </c>
      <c r="F62" s="27" t="s">
        <v>81</v>
      </c>
      <c r="G62" s="27">
        <v>563</v>
      </c>
      <c r="H62" s="27" t="s">
        <v>206</v>
      </c>
      <c r="I62" s="27" t="s">
        <v>468</v>
      </c>
      <c r="J62" s="27" t="s">
        <v>51</v>
      </c>
      <c r="K62" s="27"/>
      <c r="L62" s="90" t="s">
        <v>504</v>
      </c>
      <c r="M62" s="28"/>
      <c r="N62" s="28"/>
      <c r="O62" s="28"/>
    </row>
    <row r="63" spans="2:15">
      <c r="B63" s="26" t="s">
        <v>406</v>
      </c>
      <c r="C63" s="91"/>
      <c r="D63" s="91"/>
      <c r="E63" s="27" t="s">
        <v>80</v>
      </c>
      <c r="F63" s="27" t="s">
        <v>81</v>
      </c>
      <c r="G63" s="92">
        <v>61</v>
      </c>
      <c r="H63" s="92" t="s">
        <v>210</v>
      </c>
      <c r="I63" s="92" t="s">
        <v>16</v>
      </c>
      <c r="J63" s="27"/>
      <c r="K63" s="27"/>
      <c r="L63" s="90" t="s">
        <v>504</v>
      </c>
      <c r="M63" s="28"/>
      <c r="N63" s="28"/>
      <c r="O63" s="28"/>
    </row>
    <row r="64" spans="2:15">
      <c r="B64" s="26" t="s">
        <v>406</v>
      </c>
      <c r="C64" s="91"/>
      <c r="D64" s="91"/>
      <c r="E64" s="27" t="s">
        <v>80</v>
      </c>
      <c r="F64" s="27" t="s">
        <v>81</v>
      </c>
      <c r="G64" s="92">
        <v>61</v>
      </c>
      <c r="H64" s="92" t="s">
        <v>210</v>
      </c>
      <c r="I64" s="92" t="s">
        <v>18</v>
      </c>
      <c r="J64" s="27"/>
      <c r="K64" s="27"/>
      <c r="L64" s="90" t="s">
        <v>504</v>
      </c>
      <c r="M64" s="28"/>
      <c r="N64" s="28"/>
      <c r="O64" s="28"/>
    </row>
    <row r="65" spans="2:15">
      <c r="B65" s="26" t="s">
        <v>406</v>
      </c>
      <c r="C65" s="91"/>
      <c r="D65" s="91"/>
      <c r="E65" s="27" t="s">
        <v>80</v>
      </c>
      <c r="F65" s="27" t="s">
        <v>81</v>
      </c>
      <c r="G65" s="27">
        <v>61</v>
      </c>
      <c r="H65" s="27" t="s">
        <v>210</v>
      </c>
      <c r="I65" s="27" t="s">
        <v>469</v>
      </c>
      <c r="J65" s="27" t="s">
        <v>52</v>
      </c>
      <c r="K65" s="27"/>
      <c r="L65" s="90" t="s">
        <v>504</v>
      </c>
      <c r="M65" s="28"/>
      <c r="N65" s="28"/>
      <c r="O65" s="28"/>
    </row>
    <row r="66" spans="2:15">
      <c r="B66" s="26" t="s">
        <v>406</v>
      </c>
      <c r="C66" s="91"/>
      <c r="D66" s="91"/>
      <c r="E66" s="27" t="s">
        <v>80</v>
      </c>
      <c r="F66" s="27" t="s">
        <v>81</v>
      </c>
      <c r="G66" s="27">
        <v>61</v>
      </c>
      <c r="H66" s="27" t="s">
        <v>210</v>
      </c>
      <c r="I66" s="27" t="s">
        <v>470</v>
      </c>
      <c r="J66" s="27" t="s">
        <v>53</v>
      </c>
      <c r="K66" s="27"/>
      <c r="L66" s="90" t="s">
        <v>504</v>
      </c>
      <c r="M66" s="28"/>
      <c r="N66" s="28"/>
      <c r="O66" s="28"/>
    </row>
    <row r="67" spans="2:15">
      <c r="B67" s="26" t="s">
        <v>406</v>
      </c>
      <c r="C67" s="91"/>
      <c r="D67" s="91"/>
      <c r="E67" s="27" t="s">
        <v>80</v>
      </c>
      <c r="F67" s="27" t="s">
        <v>81</v>
      </c>
      <c r="G67" s="27">
        <v>61</v>
      </c>
      <c r="H67" s="27" t="s">
        <v>210</v>
      </c>
      <c r="I67" s="27" t="s">
        <v>471</v>
      </c>
      <c r="J67" s="27" t="s">
        <v>54</v>
      </c>
      <c r="K67" s="27"/>
      <c r="L67" s="90" t="s">
        <v>504</v>
      </c>
      <c r="M67" s="28"/>
      <c r="N67" s="28"/>
      <c r="O67" s="28"/>
    </row>
    <row r="68" spans="2:15">
      <c r="B68" s="26" t="s">
        <v>406</v>
      </c>
      <c r="C68" s="91"/>
      <c r="D68" s="91"/>
      <c r="E68" s="27" t="s">
        <v>80</v>
      </c>
      <c r="F68" s="27" t="s">
        <v>81</v>
      </c>
      <c r="G68" s="27">
        <v>61</v>
      </c>
      <c r="H68" s="27" t="s">
        <v>210</v>
      </c>
      <c r="I68" s="27" t="s">
        <v>55</v>
      </c>
      <c r="J68" s="27" t="s">
        <v>56</v>
      </c>
      <c r="K68" s="27"/>
      <c r="L68" s="90" t="s">
        <v>504</v>
      </c>
      <c r="M68" s="28"/>
      <c r="N68" s="28"/>
      <c r="O68" s="28"/>
    </row>
    <row r="69" spans="2:15">
      <c r="B69" s="26" t="s">
        <v>406</v>
      </c>
      <c r="C69" s="91"/>
      <c r="D69" s="91"/>
      <c r="E69" s="27" t="s">
        <v>80</v>
      </c>
      <c r="F69" s="27" t="s">
        <v>81</v>
      </c>
      <c r="G69" s="27">
        <v>61</v>
      </c>
      <c r="H69" s="27" t="s">
        <v>210</v>
      </c>
      <c r="I69" s="27" t="s">
        <v>472</v>
      </c>
      <c r="J69" s="27" t="s">
        <v>60</v>
      </c>
      <c r="K69" s="27"/>
      <c r="L69" s="90" t="s">
        <v>504</v>
      </c>
      <c r="M69" s="28"/>
      <c r="N69" s="28"/>
      <c r="O69" s="28"/>
    </row>
    <row r="70" spans="2:15">
      <c r="B70" s="26" t="s">
        <v>406</v>
      </c>
      <c r="C70" s="91"/>
      <c r="D70" s="91"/>
      <c r="E70" s="27" t="s">
        <v>80</v>
      </c>
      <c r="F70" s="27" t="s">
        <v>81</v>
      </c>
      <c r="G70" s="27">
        <v>61</v>
      </c>
      <c r="H70" s="27" t="s">
        <v>210</v>
      </c>
      <c r="I70" s="27" t="s">
        <v>473</v>
      </c>
      <c r="J70" s="27" t="s">
        <v>57</v>
      </c>
      <c r="K70" s="27"/>
      <c r="L70" s="90" t="s">
        <v>504</v>
      </c>
      <c r="M70" s="28"/>
      <c r="N70" s="28"/>
      <c r="O70" s="28"/>
    </row>
    <row r="71" spans="2:15">
      <c r="B71" s="26" t="s">
        <v>406</v>
      </c>
      <c r="C71" s="91"/>
      <c r="D71" s="91"/>
      <c r="E71" s="27" t="s">
        <v>80</v>
      </c>
      <c r="F71" s="27" t="s">
        <v>81</v>
      </c>
      <c r="G71" s="27">
        <v>61</v>
      </c>
      <c r="H71" s="27" t="s">
        <v>210</v>
      </c>
      <c r="I71" s="27" t="s">
        <v>474</v>
      </c>
      <c r="J71" s="27" t="s">
        <v>58</v>
      </c>
      <c r="K71" s="27"/>
      <c r="L71" s="90" t="s">
        <v>504</v>
      </c>
      <c r="M71" s="28"/>
      <c r="N71" s="28"/>
      <c r="O71" s="28"/>
    </row>
    <row r="72" spans="2:15">
      <c r="B72" s="26" t="s">
        <v>406</v>
      </c>
      <c r="C72" s="91"/>
      <c r="D72" s="91"/>
      <c r="E72" s="27" t="s">
        <v>80</v>
      </c>
      <c r="F72" s="27" t="s">
        <v>81</v>
      </c>
      <c r="G72" s="27">
        <v>61</v>
      </c>
      <c r="H72" s="27" t="s">
        <v>210</v>
      </c>
      <c r="I72" s="27" t="s">
        <v>475</v>
      </c>
      <c r="J72" s="27" t="s">
        <v>59</v>
      </c>
      <c r="K72" s="27"/>
      <c r="L72" s="90" t="s">
        <v>504</v>
      </c>
      <c r="M72" s="28"/>
      <c r="N72" s="28"/>
      <c r="O72" s="28"/>
    </row>
    <row r="73" spans="2:15">
      <c r="B73" s="26" t="s">
        <v>406</v>
      </c>
      <c r="C73" s="91"/>
      <c r="D73" s="91"/>
      <c r="E73" s="27" t="s">
        <v>80</v>
      </c>
      <c r="F73" s="27" t="s">
        <v>81</v>
      </c>
      <c r="G73" s="92">
        <v>71</v>
      </c>
      <c r="H73" s="92" t="s">
        <v>327</v>
      </c>
      <c r="I73" s="92" t="s">
        <v>16</v>
      </c>
      <c r="J73" s="27"/>
      <c r="K73" s="27"/>
      <c r="L73" s="90" t="s">
        <v>504</v>
      </c>
      <c r="M73" s="28"/>
      <c r="N73" s="28"/>
      <c r="O73" s="28"/>
    </row>
    <row r="74" spans="2:15">
      <c r="B74" s="26" t="s">
        <v>406</v>
      </c>
      <c r="C74" s="91"/>
      <c r="D74" s="91"/>
      <c r="E74" s="27" t="s">
        <v>80</v>
      </c>
      <c r="F74" s="27" t="s">
        <v>81</v>
      </c>
      <c r="G74" s="92">
        <v>71</v>
      </c>
      <c r="H74" s="92" t="s">
        <v>327</v>
      </c>
      <c r="I74" s="92" t="s">
        <v>18</v>
      </c>
      <c r="J74" s="27"/>
      <c r="K74" s="27"/>
      <c r="L74" s="90" t="s">
        <v>504</v>
      </c>
      <c r="M74" s="28"/>
      <c r="N74" s="28"/>
      <c r="O74" s="28"/>
    </row>
    <row r="75" spans="2:15">
      <c r="B75" s="26" t="s">
        <v>406</v>
      </c>
      <c r="C75" s="91"/>
      <c r="D75" s="91"/>
      <c r="E75" s="27" t="s">
        <v>80</v>
      </c>
      <c r="F75" s="27" t="s">
        <v>81</v>
      </c>
      <c r="G75" s="27">
        <v>71</v>
      </c>
      <c r="H75" s="27" t="s">
        <v>327</v>
      </c>
      <c r="I75" s="27" t="s">
        <v>476</v>
      </c>
      <c r="J75" s="27" t="s">
        <v>477</v>
      </c>
      <c r="K75" s="27"/>
      <c r="L75" s="90" t="s">
        <v>504</v>
      </c>
      <c r="M75" s="28"/>
      <c r="N75" s="28"/>
      <c r="O75" s="28"/>
    </row>
    <row r="76" spans="2:15">
      <c r="B76" s="26" t="s">
        <v>406</v>
      </c>
      <c r="C76" s="91"/>
      <c r="D76" s="91"/>
      <c r="E76" s="27" t="s">
        <v>80</v>
      </c>
      <c r="F76" s="27" t="s">
        <v>81</v>
      </c>
      <c r="G76" s="27">
        <v>71</v>
      </c>
      <c r="H76" s="27" t="s">
        <v>327</v>
      </c>
      <c r="I76" s="27" t="s">
        <v>478</v>
      </c>
      <c r="J76" s="27" t="s">
        <v>479</v>
      </c>
      <c r="K76" s="27"/>
      <c r="L76" s="90" t="s">
        <v>504</v>
      </c>
      <c r="M76" s="28"/>
      <c r="N76" s="28"/>
      <c r="O76" s="28"/>
    </row>
    <row r="77" spans="2:15">
      <c r="B77" s="26" t="s">
        <v>406</v>
      </c>
      <c r="C77" s="91"/>
      <c r="D77" s="91"/>
      <c r="E77" s="27" t="s">
        <v>80</v>
      </c>
      <c r="F77" s="27" t="s">
        <v>81</v>
      </c>
      <c r="G77" s="27">
        <v>71</v>
      </c>
      <c r="H77" s="27" t="s">
        <v>327</v>
      </c>
      <c r="I77" s="27" t="s">
        <v>480</v>
      </c>
      <c r="J77" s="27" t="s">
        <v>481</v>
      </c>
      <c r="K77" s="27"/>
      <c r="L77" s="90" t="s">
        <v>504</v>
      </c>
      <c r="M77" s="28"/>
      <c r="N77" s="28"/>
      <c r="O77" s="28"/>
    </row>
    <row r="78" spans="2:15">
      <c r="B78" s="26" t="s">
        <v>406</v>
      </c>
      <c r="C78" s="91"/>
      <c r="D78" s="91"/>
      <c r="E78" s="27" t="s">
        <v>80</v>
      </c>
      <c r="F78" s="27" t="s">
        <v>81</v>
      </c>
      <c r="G78" s="27">
        <v>71</v>
      </c>
      <c r="H78" s="27" t="s">
        <v>327</v>
      </c>
      <c r="I78" s="27" t="s">
        <v>482</v>
      </c>
      <c r="J78" s="27" t="s">
        <v>483</v>
      </c>
      <c r="K78" s="27"/>
      <c r="L78" s="90" t="s">
        <v>504</v>
      </c>
      <c r="M78" s="28"/>
      <c r="N78" s="28"/>
      <c r="O78" s="28"/>
    </row>
    <row r="79" spans="2:15">
      <c r="B79" s="26" t="s">
        <v>406</v>
      </c>
      <c r="C79" s="91"/>
      <c r="D79" s="91"/>
      <c r="E79" s="27" t="s">
        <v>80</v>
      </c>
      <c r="F79" s="27" t="s">
        <v>81</v>
      </c>
      <c r="G79" s="27">
        <v>71</v>
      </c>
      <c r="H79" s="27" t="s">
        <v>327</v>
      </c>
      <c r="I79" s="27" t="s">
        <v>484</v>
      </c>
      <c r="J79" s="27" t="s">
        <v>485</v>
      </c>
      <c r="K79" s="27"/>
      <c r="L79" s="90" t="s">
        <v>504</v>
      </c>
      <c r="M79" s="28"/>
      <c r="N79" s="28"/>
      <c r="O79" s="28"/>
    </row>
    <row r="80" spans="2:15">
      <c r="B80" s="26" t="s">
        <v>406</v>
      </c>
      <c r="C80" s="91"/>
      <c r="D80" s="91"/>
      <c r="E80" s="27" t="s">
        <v>80</v>
      </c>
      <c r="F80" s="27" t="s">
        <v>81</v>
      </c>
      <c r="G80" s="27">
        <v>71</v>
      </c>
      <c r="H80" s="27" t="s">
        <v>327</v>
      </c>
      <c r="I80" s="27" t="s">
        <v>486</v>
      </c>
      <c r="J80" s="27" t="s">
        <v>487</v>
      </c>
      <c r="K80" s="27"/>
      <c r="L80" s="90" t="s">
        <v>504</v>
      </c>
      <c r="M80" s="28"/>
      <c r="N80" s="28"/>
      <c r="O80" s="28"/>
    </row>
    <row r="81" spans="2:56">
      <c r="B81" s="26" t="s">
        <v>406</v>
      </c>
      <c r="C81" s="91"/>
      <c r="D81" s="91"/>
      <c r="E81" s="27" t="s">
        <v>80</v>
      </c>
      <c r="F81" s="27" t="s">
        <v>81</v>
      </c>
      <c r="G81" s="27">
        <v>71</v>
      </c>
      <c r="H81" s="27" t="s">
        <v>327</v>
      </c>
      <c r="I81" s="27" t="s">
        <v>488</v>
      </c>
      <c r="J81" s="27" t="s">
        <v>489</v>
      </c>
      <c r="K81" s="27"/>
      <c r="L81" s="90" t="s">
        <v>504</v>
      </c>
      <c r="M81" s="28"/>
      <c r="N81" s="28"/>
      <c r="O81" s="28"/>
    </row>
    <row r="82" spans="2:56">
      <c r="B82" s="26" t="s">
        <v>406</v>
      </c>
      <c r="C82" s="91"/>
      <c r="D82" s="91"/>
      <c r="E82" s="27" t="s">
        <v>80</v>
      </c>
      <c r="F82" s="27" t="s">
        <v>81</v>
      </c>
      <c r="G82" s="27">
        <v>71</v>
      </c>
      <c r="H82" s="27" t="s">
        <v>327</v>
      </c>
      <c r="I82" s="27" t="s">
        <v>490</v>
      </c>
      <c r="J82" s="27" t="s">
        <v>491</v>
      </c>
      <c r="K82" s="27"/>
      <c r="L82" s="90" t="s">
        <v>504</v>
      </c>
      <c r="M82" s="28"/>
      <c r="N82" s="28"/>
      <c r="O82" s="28"/>
    </row>
    <row r="83" spans="2:56">
      <c r="B83" s="26" t="s">
        <v>406</v>
      </c>
      <c r="C83" s="91"/>
      <c r="D83" s="91"/>
      <c r="E83" s="27" t="s">
        <v>80</v>
      </c>
      <c r="F83" s="27" t="s">
        <v>81</v>
      </c>
      <c r="G83" s="27">
        <v>71</v>
      </c>
      <c r="H83" s="27" t="s">
        <v>327</v>
      </c>
      <c r="I83" s="27" t="s">
        <v>492</v>
      </c>
      <c r="J83" s="27" t="s">
        <v>493</v>
      </c>
      <c r="K83" s="27"/>
      <c r="L83" s="90" t="s">
        <v>504</v>
      </c>
      <c r="M83" s="28"/>
      <c r="N83" s="28"/>
      <c r="O83" s="28"/>
    </row>
    <row r="84" spans="2:56">
      <c r="B84" s="26" t="s">
        <v>406</v>
      </c>
      <c r="C84" s="91"/>
      <c r="D84" s="91"/>
      <c r="E84" s="27" t="s">
        <v>80</v>
      </c>
      <c r="F84" s="27" t="s">
        <v>81</v>
      </c>
      <c r="G84" s="27">
        <v>71</v>
      </c>
      <c r="H84" s="27" t="s">
        <v>327</v>
      </c>
      <c r="I84" s="27" t="s">
        <v>494</v>
      </c>
      <c r="J84" s="27" t="s">
        <v>495</v>
      </c>
      <c r="K84" s="27"/>
      <c r="L84" s="90" t="s">
        <v>504</v>
      </c>
      <c r="M84" s="28"/>
      <c r="N84" s="28"/>
      <c r="O84" s="28"/>
    </row>
    <row r="85" spans="2:56">
      <c r="B85" s="26" t="s">
        <v>406</v>
      </c>
      <c r="C85" s="91"/>
      <c r="D85" s="91"/>
      <c r="E85" s="27" t="s">
        <v>80</v>
      </c>
      <c r="F85" s="27" t="s">
        <v>81</v>
      </c>
      <c r="G85" s="27">
        <v>71</v>
      </c>
      <c r="H85" s="27" t="s">
        <v>327</v>
      </c>
      <c r="I85" s="27" t="s">
        <v>496</v>
      </c>
      <c r="J85" s="27" t="s">
        <v>497</v>
      </c>
      <c r="K85" s="27"/>
      <c r="L85" s="90" t="s">
        <v>504</v>
      </c>
      <c r="M85" s="28"/>
      <c r="N85" s="28"/>
      <c r="O85" s="28"/>
    </row>
    <row r="86" spans="2:56">
      <c r="B86" s="26" t="s">
        <v>406</v>
      </c>
      <c r="C86" s="91"/>
      <c r="D86" s="91"/>
      <c r="E86" s="27" t="s">
        <v>80</v>
      </c>
      <c r="F86" s="27" t="s">
        <v>81</v>
      </c>
      <c r="G86" s="27">
        <v>71</v>
      </c>
      <c r="H86" s="27" t="s">
        <v>327</v>
      </c>
      <c r="I86" s="27" t="s">
        <v>498</v>
      </c>
      <c r="J86" s="27" t="s">
        <v>499</v>
      </c>
      <c r="K86" s="27"/>
      <c r="L86" s="90" t="s">
        <v>504</v>
      </c>
      <c r="M86" s="28"/>
      <c r="N86" s="28"/>
      <c r="O86" s="28"/>
    </row>
    <row r="87" spans="2:56">
      <c r="B87" s="26" t="s">
        <v>406</v>
      </c>
      <c r="C87" s="91"/>
      <c r="D87" s="91"/>
      <c r="E87" s="27" t="s">
        <v>80</v>
      </c>
      <c r="F87" s="27" t="s">
        <v>81</v>
      </c>
      <c r="G87" s="27">
        <v>71</v>
      </c>
      <c r="H87" s="27" t="s">
        <v>327</v>
      </c>
      <c r="I87" s="27" t="s">
        <v>500</v>
      </c>
      <c r="J87" s="27" t="s">
        <v>501</v>
      </c>
      <c r="K87" s="27"/>
      <c r="L87" s="90" t="s">
        <v>504</v>
      </c>
      <c r="M87" s="28"/>
      <c r="N87" s="28"/>
      <c r="O87" s="28"/>
    </row>
    <row r="88" spans="2:56">
      <c r="B88" s="26" t="s">
        <v>406</v>
      </c>
      <c r="C88" s="91"/>
      <c r="D88" s="91"/>
      <c r="E88" s="27" t="s">
        <v>80</v>
      </c>
      <c r="F88" s="27" t="s">
        <v>81</v>
      </c>
      <c r="G88" s="92">
        <v>81</v>
      </c>
      <c r="H88" s="92" t="s">
        <v>103</v>
      </c>
      <c r="I88" s="92" t="s">
        <v>16</v>
      </c>
      <c r="J88" s="27"/>
      <c r="K88" s="27"/>
      <c r="L88" s="90" t="s">
        <v>504</v>
      </c>
      <c r="M88" s="28"/>
      <c r="N88" s="28"/>
      <c r="O88" s="28"/>
    </row>
    <row r="89" spans="2:56">
      <c r="B89" s="26" t="s">
        <v>406</v>
      </c>
      <c r="C89" s="91"/>
      <c r="D89" s="91"/>
      <c r="E89" s="27" t="s">
        <v>80</v>
      </c>
      <c r="F89" s="27" t="s">
        <v>81</v>
      </c>
      <c r="G89" s="92">
        <v>81</v>
      </c>
      <c r="H89" s="92" t="s">
        <v>103</v>
      </c>
      <c r="I89" s="92" t="s">
        <v>18</v>
      </c>
      <c r="J89" s="27"/>
      <c r="K89" s="27"/>
      <c r="L89" s="90" t="s">
        <v>504</v>
      </c>
      <c r="M89" s="28"/>
      <c r="N89" s="28"/>
      <c r="O89" s="28"/>
    </row>
    <row r="90" spans="2:56">
      <c r="B90" s="26" t="s">
        <v>406</v>
      </c>
      <c r="C90" s="91"/>
      <c r="D90" s="91"/>
      <c r="E90" s="27" t="s">
        <v>80</v>
      </c>
      <c r="F90" s="27" t="s">
        <v>81</v>
      </c>
      <c r="G90" s="27">
        <v>81</v>
      </c>
      <c r="H90" s="27" t="s">
        <v>103</v>
      </c>
      <c r="I90" s="27" t="s">
        <v>502</v>
      </c>
      <c r="J90" s="27" t="s">
        <v>503</v>
      </c>
      <c r="K90" s="27"/>
      <c r="L90" s="90" t="s">
        <v>504</v>
      </c>
      <c r="M90" s="28"/>
      <c r="N90" s="28"/>
      <c r="O90" s="28"/>
      <c r="Q90" s="34">
        <f>Q94-Q95-Q96</f>
        <v>0</v>
      </c>
      <c r="R90" s="34">
        <f t="shared" ref="R90:AW90" si="0">R94-R95-R96</f>
        <v>0</v>
      </c>
      <c r="S90" s="34">
        <f t="shared" si="0"/>
        <v>0</v>
      </c>
      <c r="T90" s="34">
        <f t="shared" si="0"/>
        <v>0</v>
      </c>
      <c r="U90" s="34">
        <f t="shared" si="0"/>
        <v>0</v>
      </c>
      <c r="V90" s="34">
        <f t="shared" si="0"/>
        <v>0</v>
      </c>
      <c r="W90" s="34" t="e">
        <f t="shared" si="0"/>
        <v>#REF!</v>
      </c>
      <c r="X90" s="34">
        <f t="shared" si="0"/>
        <v>0</v>
      </c>
      <c r="Y90" s="34">
        <f t="shared" si="0"/>
        <v>0</v>
      </c>
      <c r="Z90" s="34">
        <f t="shared" si="0"/>
        <v>0</v>
      </c>
      <c r="AA90" s="34">
        <f t="shared" si="0"/>
        <v>0</v>
      </c>
      <c r="AB90" s="34">
        <f t="shared" si="0"/>
        <v>0</v>
      </c>
      <c r="AC90" s="34">
        <f t="shared" si="0"/>
        <v>0</v>
      </c>
      <c r="AD90" s="34">
        <f t="shared" si="0"/>
        <v>0</v>
      </c>
      <c r="AE90" s="34">
        <f t="shared" si="0"/>
        <v>0</v>
      </c>
      <c r="AF90" s="34">
        <f t="shared" si="0"/>
        <v>0</v>
      </c>
      <c r="AG90" s="34">
        <f t="shared" si="0"/>
        <v>0</v>
      </c>
      <c r="AH90" s="34">
        <f t="shared" si="0"/>
        <v>0</v>
      </c>
      <c r="AI90" s="34">
        <f t="shared" si="0"/>
        <v>0</v>
      </c>
      <c r="AJ90" s="34">
        <f t="shared" si="0"/>
        <v>0</v>
      </c>
      <c r="AK90" s="34">
        <f t="shared" si="0"/>
        <v>0</v>
      </c>
      <c r="AL90" s="34">
        <f t="shared" si="0"/>
        <v>0</v>
      </c>
      <c r="AM90" s="34">
        <f t="shared" si="0"/>
        <v>0</v>
      </c>
      <c r="AN90" s="34">
        <f t="shared" si="0"/>
        <v>0</v>
      </c>
      <c r="AO90" s="34">
        <f t="shared" si="0"/>
        <v>0</v>
      </c>
      <c r="AP90" s="34">
        <f t="shared" si="0"/>
        <v>0</v>
      </c>
      <c r="AQ90" s="34">
        <f t="shared" si="0"/>
        <v>0</v>
      </c>
      <c r="AR90" s="34">
        <f t="shared" si="0"/>
        <v>0</v>
      </c>
      <c r="AS90" s="34">
        <f t="shared" si="0"/>
        <v>0</v>
      </c>
      <c r="AT90" s="34">
        <f t="shared" si="0"/>
        <v>0</v>
      </c>
      <c r="AU90" s="34">
        <f>AU94-AU95-AU96</f>
        <v>0</v>
      </c>
      <c r="AV90" s="34">
        <f t="shared" si="0"/>
        <v>0</v>
      </c>
      <c r="AW90" s="34">
        <f t="shared" si="0"/>
        <v>0</v>
      </c>
    </row>
    <row r="91" spans="2:56" ht="15.75" thickBot="1">
      <c r="B91" s="109"/>
      <c r="C91" s="109"/>
      <c r="D91" s="109"/>
      <c r="E91" s="110"/>
      <c r="F91" s="110"/>
      <c r="G91" s="110"/>
      <c r="H91" s="110"/>
      <c r="I91" s="110"/>
      <c r="J91" s="110"/>
      <c r="K91" s="110"/>
      <c r="L91" s="110"/>
      <c r="M91" s="111"/>
      <c r="N91" s="111"/>
      <c r="O91" s="111"/>
    </row>
    <row r="92" spans="2:56" ht="20.100000000000001" customHeight="1" thickBot="1">
      <c r="B92" s="322" t="s">
        <v>647</v>
      </c>
      <c r="C92" s="323"/>
      <c r="D92" s="323"/>
      <c r="E92" s="323"/>
      <c r="F92" s="323"/>
      <c r="G92" s="323"/>
      <c r="H92" s="323"/>
      <c r="I92" s="323"/>
      <c r="J92" s="323"/>
      <c r="K92" s="323"/>
      <c r="L92" s="324"/>
      <c r="M92" s="225">
        <f>M93+M102</f>
        <v>14017912</v>
      </c>
      <c r="N92" s="225">
        <f t="shared" ref="N92:O92" si="1">N93+N102</f>
        <v>14066975</v>
      </c>
      <c r="O92" s="225">
        <f t="shared" si="1"/>
        <v>14259693</v>
      </c>
      <c r="P92" s="226" t="s">
        <v>648</v>
      </c>
      <c r="Q92" s="325" t="s">
        <v>62</v>
      </c>
      <c r="R92" s="325"/>
      <c r="S92" s="325"/>
      <c r="T92" s="326" t="s">
        <v>598</v>
      </c>
      <c r="U92" s="327"/>
      <c r="V92" s="328"/>
      <c r="W92" s="329" t="s">
        <v>25</v>
      </c>
      <c r="X92" s="330"/>
      <c r="Y92" s="330"/>
      <c r="Z92" s="331" t="s">
        <v>26</v>
      </c>
      <c r="AA92" s="332"/>
      <c r="AB92" s="333"/>
      <c r="AC92" s="320" t="s">
        <v>523</v>
      </c>
      <c r="AD92" s="320"/>
      <c r="AE92" s="321"/>
      <c r="AF92" s="334" t="s">
        <v>524</v>
      </c>
      <c r="AG92" s="335"/>
      <c r="AH92" s="336"/>
      <c r="AI92" s="117" t="s">
        <v>525</v>
      </c>
      <c r="AJ92" s="117" t="s">
        <v>526</v>
      </c>
      <c r="AK92" s="337" t="s">
        <v>527</v>
      </c>
      <c r="AL92" s="320"/>
      <c r="AM92" s="321"/>
      <c r="AN92" s="338" t="s">
        <v>528</v>
      </c>
      <c r="AO92" s="339"/>
      <c r="AP92" s="340"/>
      <c r="AQ92" s="22" t="s">
        <v>529</v>
      </c>
      <c r="AR92" s="334" t="s">
        <v>372</v>
      </c>
      <c r="AS92" s="335"/>
      <c r="AT92" s="336"/>
      <c r="AU92" s="341" t="s">
        <v>27</v>
      </c>
      <c r="AV92" s="342"/>
      <c r="AW92" s="342"/>
    </row>
    <row r="93" spans="2:56" ht="15.75" thickBot="1">
      <c r="B93" s="109"/>
      <c r="C93" s="109"/>
      <c r="D93" s="109"/>
      <c r="E93" s="110"/>
      <c r="F93" s="110"/>
      <c r="G93" s="227" t="s">
        <v>82</v>
      </c>
      <c r="H93" s="227" t="s">
        <v>83</v>
      </c>
      <c r="I93" s="228"/>
      <c r="J93" s="228"/>
      <c r="K93" s="228"/>
      <c r="L93" s="228"/>
      <c r="M93" s="229">
        <f>SUM(M94:M101)</f>
        <v>14017912</v>
      </c>
      <c r="N93" s="229">
        <f t="shared" ref="N93:O93" si="2">SUM(N94:N101)</f>
        <v>14066975</v>
      </c>
      <c r="O93" s="229">
        <f t="shared" si="2"/>
        <v>14259693</v>
      </c>
      <c r="P93" s="230"/>
      <c r="Q93" s="231">
        <v>2019</v>
      </c>
      <c r="R93" s="232">
        <v>2020</v>
      </c>
      <c r="S93" s="233">
        <v>2021</v>
      </c>
      <c r="T93" s="234">
        <v>2019</v>
      </c>
      <c r="U93" s="235">
        <v>2020</v>
      </c>
      <c r="V93" s="236">
        <v>2021</v>
      </c>
      <c r="W93" s="237">
        <v>2019</v>
      </c>
      <c r="X93" s="232">
        <v>2020</v>
      </c>
      <c r="Y93" s="238">
        <v>2021</v>
      </c>
      <c r="Z93" s="239">
        <v>2019</v>
      </c>
      <c r="AA93" s="235">
        <v>2020</v>
      </c>
      <c r="AB93" s="236">
        <v>2021</v>
      </c>
      <c r="AC93" s="239">
        <v>2019</v>
      </c>
      <c r="AD93" s="235">
        <v>2020</v>
      </c>
      <c r="AE93" s="236">
        <v>2021</v>
      </c>
      <c r="AF93" s="234">
        <v>2019</v>
      </c>
      <c r="AG93" s="235">
        <v>2020</v>
      </c>
      <c r="AH93" s="236">
        <v>2021</v>
      </c>
      <c r="AK93" s="234">
        <v>2019</v>
      </c>
      <c r="AL93" s="235">
        <v>2020</v>
      </c>
      <c r="AM93" s="236">
        <v>2021</v>
      </c>
      <c r="AN93" s="234">
        <v>2019</v>
      </c>
      <c r="AO93" s="235">
        <v>2020</v>
      </c>
      <c r="AP93" s="236">
        <v>2021</v>
      </c>
      <c r="AR93" s="234">
        <v>2019</v>
      </c>
      <c r="AS93" s="235">
        <v>2020</v>
      </c>
      <c r="AT93" s="236">
        <v>2021</v>
      </c>
      <c r="AU93" s="234">
        <v>2019</v>
      </c>
      <c r="AV93" s="235">
        <v>2020</v>
      </c>
      <c r="AW93" s="236">
        <v>2021</v>
      </c>
    </row>
    <row r="94" spans="2:56" s="244" customFormat="1" ht="15.75" thickBot="1">
      <c r="B94" s="26" t="s">
        <v>407</v>
      </c>
      <c r="C94" s="26" t="s">
        <v>78</v>
      </c>
      <c r="D94" s="26" t="s">
        <v>79</v>
      </c>
      <c r="E94" s="27" t="s">
        <v>80</v>
      </c>
      <c r="F94" s="27" t="s">
        <v>81</v>
      </c>
      <c r="G94" s="27" t="s">
        <v>82</v>
      </c>
      <c r="H94" s="27" t="s">
        <v>83</v>
      </c>
      <c r="I94" s="27" t="s">
        <v>84</v>
      </c>
      <c r="J94" s="27" t="s">
        <v>85</v>
      </c>
      <c r="K94" s="27" t="s">
        <v>106</v>
      </c>
      <c r="L94" s="27" t="s">
        <v>107</v>
      </c>
      <c r="M94" s="28">
        <v>11463929</v>
      </c>
      <c r="N94" s="28">
        <v>11510052</v>
      </c>
      <c r="O94" s="28">
        <v>11664657</v>
      </c>
      <c r="P94" s="240"/>
      <c r="Q94" s="241">
        <f t="shared" ref="Q94:AW94" si="3">ROUND(SUM(Q97:Q209),0)</f>
        <v>14019931</v>
      </c>
      <c r="R94" s="242">
        <f t="shared" si="3"/>
        <v>14068995</v>
      </c>
      <c r="S94" s="243">
        <f t="shared" si="3"/>
        <v>14261714</v>
      </c>
      <c r="T94" s="241">
        <f t="shared" si="3"/>
        <v>2019</v>
      </c>
      <c r="U94" s="242">
        <f t="shared" si="3"/>
        <v>2020</v>
      </c>
      <c r="V94" s="243">
        <f t="shared" si="3"/>
        <v>2021</v>
      </c>
      <c r="W94" s="241" t="e">
        <f t="shared" si="3"/>
        <v>#REF!</v>
      </c>
      <c r="X94" s="242">
        <f t="shared" si="3"/>
        <v>2018470</v>
      </c>
      <c r="Y94" s="243">
        <f t="shared" si="3"/>
        <v>2052021</v>
      </c>
      <c r="Z94" s="241">
        <f t="shared" si="3"/>
        <v>3472019</v>
      </c>
      <c r="AA94" s="242">
        <f t="shared" si="3"/>
        <v>3632020</v>
      </c>
      <c r="AB94" s="243">
        <f t="shared" si="3"/>
        <v>3172021</v>
      </c>
      <c r="AC94" s="241">
        <f t="shared" si="3"/>
        <v>102019</v>
      </c>
      <c r="AD94" s="242">
        <f t="shared" si="3"/>
        <v>62020</v>
      </c>
      <c r="AE94" s="243">
        <f t="shared" si="3"/>
        <v>42021</v>
      </c>
      <c r="AF94" s="241">
        <f t="shared" si="3"/>
        <v>2019</v>
      </c>
      <c r="AG94" s="242">
        <f t="shared" si="3"/>
        <v>2020</v>
      </c>
      <c r="AH94" s="243">
        <f t="shared" si="3"/>
        <v>2021</v>
      </c>
      <c r="AI94" s="241">
        <f t="shared" si="3"/>
        <v>0</v>
      </c>
      <c r="AJ94" s="242">
        <f t="shared" si="3"/>
        <v>0</v>
      </c>
      <c r="AK94" s="243">
        <f t="shared" si="3"/>
        <v>2019</v>
      </c>
      <c r="AL94" s="241">
        <f t="shared" si="3"/>
        <v>2020</v>
      </c>
      <c r="AM94" s="242">
        <f t="shared" si="3"/>
        <v>2021</v>
      </c>
      <c r="AN94" s="243">
        <f t="shared" si="3"/>
        <v>2019</v>
      </c>
      <c r="AO94" s="241">
        <f t="shared" si="3"/>
        <v>2020</v>
      </c>
      <c r="AP94" s="242">
        <f t="shared" si="3"/>
        <v>2021</v>
      </c>
      <c r="AQ94" s="243">
        <f t="shared" si="3"/>
        <v>0</v>
      </c>
      <c r="AR94" s="241">
        <f t="shared" si="3"/>
        <v>2019</v>
      </c>
      <c r="AS94" s="242">
        <f t="shared" si="3"/>
        <v>2020</v>
      </c>
      <c r="AT94" s="243">
        <f t="shared" si="3"/>
        <v>2021</v>
      </c>
      <c r="AU94" s="241">
        <f t="shared" si="3"/>
        <v>2019</v>
      </c>
      <c r="AV94" s="242">
        <f t="shared" si="3"/>
        <v>2020</v>
      </c>
      <c r="AW94" s="243">
        <f t="shared" si="3"/>
        <v>2021</v>
      </c>
      <c r="BD94" s="315"/>
    </row>
    <row r="95" spans="2:56" s="244" customFormat="1" ht="15.75" thickBot="1">
      <c r="B95" s="26" t="s">
        <v>407</v>
      </c>
      <c r="C95" s="26" t="s">
        <v>78</v>
      </c>
      <c r="D95" s="26" t="s">
        <v>79</v>
      </c>
      <c r="E95" s="27" t="s">
        <v>80</v>
      </c>
      <c r="F95" s="27" t="s">
        <v>81</v>
      </c>
      <c r="G95" s="27" t="s">
        <v>82</v>
      </c>
      <c r="H95" s="27" t="s">
        <v>83</v>
      </c>
      <c r="I95" s="27" t="s">
        <v>88</v>
      </c>
      <c r="J95" s="27" t="s">
        <v>89</v>
      </c>
      <c r="K95" s="27" t="s">
        <v>106</v>
      </c>
      <c r="L95" s="27" t="s">
        <v>107</v>
      </c>
      <c r="M95" s="28">
        <v>318593</v>
      </c>
      <c r="N95" s="28">
        <v>319708</v>
      </c>
      <c r="O95" s="28">
        <v>324088</v>
      </c>
      <c r="P95" s="245" t="s">
        <v>649</v>
      </c>
      <c r="Q95" s="246">
        <f t="shared" ref="Q95:AW95" si="4">SUM(Q97:Q200)</f>
        <v>14019931</v>
      </c>
      <c r="R95" s="247">
        <f t="shared" si="4"/>
        <v>14068995</v>
      </c>
      <c r="S95" s="247">
        <f t="shared" si="4"/>
        <v>14261714</v>
      </c>
      <c r="T95" s="247">
        <f t="shared" si="4"/>
        <v>2019</v>
      </c>
      <c r="U95" s="247">
        <f t="shared" si="4"/>
        <v>2020</v>
      </c>
      <c r="V95" s="247">
        <f t="shared" si="4"/>
        <v>2021</v>
      </c>
      <c r="W95" s="247" t="e">
        <f t="shared" si="4"/>
        <v>#REF!</v>
      </c>
      <c r="X95" s="247">
        <f t="shared" si="4"/>
        <v>1948470</v>
      </c>
      <c r="Y95" s="247">
        <f t="shared" si="4"/>
        <v>1977021</v>
      </c>
      <c r="Z95" s="247">
        <f t="shared" si="4"/>
        <v>3150649</v>
      </c>
      <c r="AA95" s="247">
        <f t="shared" si="4"/>
        <v>3248570</v>
      </c>
      <c r="AB95" s="247">
        <f t="shared" si="4"/>
        <v>2808701</v>
      </c>
      <c r="AC95" s="247">
        <f t="shared" si="4"/>
        <v>102019</v>
      </c>
      <c r="AD95" s="247">
        <f t="shared" si="4"/>
        <v>62020</v>
      </c>
      <c r="AE95" s="247">
        <f t="shared" si="4"/>
        <v>42021</v>
      </c>
      <c r="AF95" s="247">
        <f t="shared" si="4"/>
        <v>2019</v>
      </c>
      <c r="AG95" s="247">
        <f t="shared" si="4"/>
        <v>2020</v>
      </c>
      <c r="AH95" s="247">
        <f t="shared" si="4"/>
        <v>2021</v>
      </c>
      <c r="AI95" s="247">
        <f t="shared" si="4"/>
        <v>0</v>
      </c>
      <c r="AJ95" s="247">
        <f t="shared" si="4"/>
        <v>0</v>
      </c>
      <c r="AK95" s="247">
        <f t="shared" si="4"/>
        <v>2019</v>
      </c>
      <c r="AL95" s="247">
        <f t="shared" si="4"/>
        <v>2020</v>
      </c>
      <c r="AM95" s="247">
        <f t="shared" si="4"/>
        <v>2021</v>
      </c>
      <c r="AN95" s="247">
        <f t="shared" si="4"/>
        <v>2019</v>
      </c>
      <c r="AO95" s="247">
        <f t="shared" si="4"/>
        <v>2020</v>
      </c>
      <c r="AP95" s="247">
        <f t="shared" si="4"/>
        <v>2021</v>
      </c>
      <c r="AQ95" s="247">
        <f t="shared" si="4"/>
        <v>0</v>
      </c>
      <c r="AR95" s="247">
        <f t="shared" si="4"/>
        <v>2019</v>
      </c>
      <c r="AS95" s="247">
        <f t="shared" si="4"/>
        <v>2020</v>
      </c>
      <c r="AT95" s="247">
        <f t="shared" si="4"/>
        <v>2021</v>
      </c>
      <c r="AU95" s="247">
        <f t="shared" si="4"/>
        <v>2019</v>
      </c>
      <c r="AV95" s="247">
        <f t="shared" si="4"/>
        <v>2020</v>
      </c>
      <c r="AW95" s="248">
        <f t="shared" si="4"/>
        <v>2021</v>
      </c>
    </row>
    <row r="96" spans="2:56" s="244" customFormat="1" ht="15.75" thickBot="1">
      <c r="B96" s="26" t="s">
        <v>407</v>
      </c>
      <c r="C96" s="26" t="s">
        <v>78</v>
      </c>
      <c r="D96" s="26" t="s">
        <v>79</v>
      </c>
      <c r="E96" s="27" t="s">
        <v>80</v>
      </c>
      <c r="F96" s="27" t="s">
        <v>81</v>
      </c>
      <c r="G96" s="27" t="s">
        <v>82</v>
      </c>
      <c r="H96" s="27" t="s">
        <v>83</v>
      </c>
      <c r="I96" s="27" t="s">
        <v>90</v>
      </c>
      <c r="J96" s="27" t="s">
        <v>91</v>
      </c>
      <c r="K96" s="27" t="s">
        <v>106</v>
      </c>
      <c r="L96" s="27" t="s">
        <v>107</v>
      </c>
      <c r="M96" s="28">
        <v>1965567</v>
      </c>
      <c r="N96" s="28">
        <v>1966447</v>
      </c>
      <c r="O96" s="28">
        <v>1992848</v>
      </c>
      <c r="P96" s="249" t="s">
        <v>650</v>
      </c>
      <c r="Q96" s="250">
        <f>SUM(Q201:Q209)</f>
        <v>0</v>
      </c>
      <c r="R96" s="251">
        <f t="shared" ref="R96:AW96" si="5">SUM(R201:R209)</f>
        <v>0</v>
      </c>
      <c r="S96" s="251">
        <f t="shared" si="5"/>
        <v>0</v>
      </c>
      <c r="T96" s="251">
        <f t="shared" si="5"/>
        <v>0</v>
      </c>
      <c r="U96" s="251">
        <f t="shared" si="5"/>
        <v>0</v>
      </c>
      <c r="V96" s="251">
        <f t="shared" si="5"/>
        <v>0</v>
      </c>
      <c r="W96" s="251">
        <f t="shared" si="5"/>
        <v>76800</v>
      </c>
      <c r="X96" s="251">
        <f t="shared" si="5"/>
        <v>70000</v>
      </c>
      <c r="Y96" s="251">
        <f t="shared" si="5"/>
        <v>75000</v>
      </c>
      <c r="Z96" s="251">
        <f t="shared" si="5"/>
        <v>321370</v>
      </c>
      <c r="AA96" s="251">
        <f t="shared" si="5"/>
        <v>383450</v>
      </c>
      <c r="AB96" s="251">
        <f t="shared" si="5"/>
        <v>363320</v>
      </c>
      <c r="AC96" s="251">
        <f t="shared" si="5"/>
        <v>0</v>
      </c>
      <c r="AD96" s="251">
        <f t="shared" si="5"/>
        <v>0</v>
      </c>
      <c r="AE96" s="251">
        <f t="shared" si="5"/>
        <v>0</v>
      </c>
      <c r="AF96" s="251">
        <f t="shared" si="5"/>
        <v>0</v>
      </c>
      <c r="AG96" s="251">
        <f t="shared" si="5"/>
        <v>0</v>
      </c>
      <c r="AH96" s="251">
        <f t="shared" si="5"/>
        <v>0</v>
      </c>
      <c r="AI96" s="251">
        <f t="shared" si="5"/>
        <v>0</v>
      </c>
      <c r="AJ96" s="251">
        <f t="shared" si="5"/>
        <v>0</v>
      </c>
      <c r="AK96" s="251">
        <f t="shared" si="5"/>
        <v>0</v>
      </c>
      <c r="AL96" s="251">
        <f t="shared" si="5"/>
        <v>0</v>
      </c>
      <c r="AM96" s="251">
        <f t="shared" si="5"/>
        <v>0</v>
      </c>
      <c r="AN96" s="251">
        <f t="shared" si="5"/>
        <v>0</v>
      </c>
      <c r="AO96" s="251">
        <f t="shared" si="5"/>
        <v>0</v>
      </c>
      <c r="AP96" s="251">
        <f t="shared" si="5"/>
        <v>0</v>
      </c>
      <c r="AQ96" s="251">
        <f t="shared" si="5"/>
        <v>0</v>
      </c>
      <c r="AR96" s="251">
        <f t="shared" si="5"/>
        <v>0</v>
      </c>
      <c r="AS96" s="251">
        <f t="shared" si="5"/>
        <v>0</v>
      </c>
      <c r="AT96" s="251">
        <f t="shared" si="5"/>
        <v>0</v>
      </c>
      <c r="AU96" s="251">
        <f t="shared" si="5"/>
        <v>0</v>
      </c>
      <c r="AV96" s="251">
        <f t="shared" si="5"/>
        <v>0</v>
      </c>
      <c r="AW96" s="252">
        <f t="shared" si="5"/>
        <v>0</v>
      </c>
    </row>
    <row r="97" spans="2:49" s="244" customFormat="1">
      <c r="B97" s="26" t="s">
        <v>407</v>
      </c>
      <c r="C97" s="26" t="s">
        <v>78</v>
      </c>
      <c r="D97" s="26" t="s">
        <v>79</v>
      </c>
      <c r="E97" s="27" t="s">
        <v>80</v>
      </c>
      <c r="F97" s="27" t="s">
        <v>81</v>
      </c>
      <c r="G97" s="27" t="s">
        <v>82</v>
      </c>
      <c r="H97" s="27" t="s">
        <v>83</v>
      </c>
      <c r="I97" s="27" t="s">
        <v>92</v>
      </c>
      <c r="J97" s="27" t="s">
        <v>93</v>
      </c>
      <c r="K97" s="27" t="s">
        <v>106</v>
      </c>
      <c r="L97" s="27" t="s">
        <v>107</v>
      </c>
      <c r="M97" s="28"/>
      <c r="N97" s="28"/>
      <c r="O97" s="28"/>
      <c r="P97" s="253">
        <v>311</v>
      </c>
      <c r="Q97" s="254">
        <f>ROUND(M94,0)</f>
        <v>11463929</v>
      </c>
      <c r="R97" s="255">
        <f>ROUND(N94,0)</f>
        <v>11510052</v>
      </c>
      <c r="S97" s="256">
        <f>ROUND(O94,0)</f>
        <v>11664657</v>
      </c>
      <c r="T97" s="254">
        <f>ROUND(M503,0)</f>
        <v>0</v>
      </c>
      <c r="U97" s="255">
        <f>ROUND(N503,0)</f>
        <v>0</v>
      </c>
      <c r="V97" s="256">
        <f>ROUND(O503,0)</f>
        <v>0</v>
      </c>
      <c r="W97" s="254">
        <f>ROUND(SUM(M191,M295,M296),0)</f>
        <v>700000</v>
      </c>
      <c r="X97" s="255">
        <f>ROUND(SUM(N191,N295,N296),0)</f>
        <v>750000</v>
      </c>
      <c r="Y97" s="256">
        <f>ROUND(SUM(O191,O295,O296),0)</f>
        <v>750000</v>
      </c>
      <c r="Z97" s="257">
        <f>ROUND(SUM(M210,M357,M358),0)</f>
        <v>1031400</v>
      </c>
      <c r="AA97" s="255">
        <f>ROUND(SUM(N210,N357,N358),0)</f>
        <v>1246800</v>
      </c>
      <c r="AB97" s="256">
        <f>ROUND(SUM(O210,O357,O358),0)</f>
        <v>953000</v>
      </c>
      <c r="AC97" s="254">
        <f t="shared" ref="AC97:AE98" si="6">M227</f>
        <v>0</v>
      </c>
      <c r="AD97" s="255">
        <f t="shared" si="6"/>
        <v>0</v>
      </c>
      <c r="AE97" s="256">
        <f t="shared" si="6"/>
        <v>0</v>
      </c>
      <c r="AF97" s="254">
        <f>ROUND(SUM(M270,M419),0)</f>
        <v>0</v>
      </c>
      <c r="AG97" s="255">
        <f>ROUND(SUM(N270,N419),0)</f>
        <v>0</v>
      </c>
      <c r="AH97" s="256">
        <f>ROUND(SUM(O270,O419),0)</f>
        <v>0</v>
      </c>
      <c r="AI97" s="258"/>
      <c r="AJ97" s="259"/>
      <c r="AK97" s="254">
        <f>ROUND(SUM(M528,M559),0)</f>
        <v>0</v>
      </c>
      <c r="AL97" s="254">
        <f>ROUND(SUM(N528,N559),0)</f>
        <v>0</v>
      </c>
      <c r="AM97" s="254">
        <f>ROUND(SUM(O528,O559),0)</f>
        <v>0</v>
      </c>
      <c r="AN97" s="254">
        <f>ROUND(M461,0)</f>
        <v>0</v>
      </c>
      <c r="AO97" s="255">
        <f>ROUND(N461,0)</f>
        <v>0</v>
      </c>
      <c r="AP97" s="256">
        <f>ROUND(O461,0)</f>
        <v>0</v>
      </c>
      <c r="AQ97" s="260"/>
      <c r="AR97" s="261"/>
      <c r="AS97" s="262"/>
      <c r="AT97" s="263"/>
      <c r="AU97" s="261"/>
      <c r="AV97" s="262"/>
      <c r="AW97" s="263"/>
    </row>
    <row r="98" spans="2:49" s="244" customFormat="1">
      <c r="B98" s="26" t="s">
        <v>407</v>
      </c>
      <c r="C98" s="26" t="s">
        <v>78</v>
      </c>
      <c r="D98" s="26" t="s">
        <v>79</v>
      </c>
      <c r="E98" s="27" t="s">
        <v>80</v>
      </c>
      <c r="F98" s="27" t="s">
        <v>81</v>
      </c>
      <c r="G98" s="27" t="s">
        <v>82</v>
      </c>
      <c r="H98" s="27" t="s">
        <v>83</v>
      </c>
      <c r="I98" s="27" t="s">
        <v>94</v>
      </c>
      <c r="J98" s="27" t="s">
        <v>95</v>
      </c>
      <c r="K98" s="27" t="s">
        <v>106</v>
      </c>
      <c r="L98" s="27" t="s">
        <v>107</v>
      </c>
      <c r="M98" s="28">
        <v>245590</v>
      </c>
      <c r="N98" s="28">
        <v>246450</v>
      </c>
      <c r="O98" s="28">
        <v>253449</v>
      </c>
      <c r="P98" s="264">
        <v>312</v>
      </c>
      <c r="Q98" s="265">
        <f>M95</f>
        <v>318593</v>
      </c>
      <c r="R98" s="266">
        <f>N95</f>
        <v>319708</v>
      </c>
      <c r="S98" s="267">
        <f>O95</f>
        <v>324088</v>
      </c>
      <c r="T98" s="265"/>
      <c r="U98" s="266"/>
      <c r="V98" s="267"/>
      <c r="W98" s="265">
        <f>ROUND(SUM(M192,M297),0)</f>
        <v>5000</v>
      </c>
      <c r="X98" s="266">
        <f>ROUND(SUM(N192,N297),0)</f>
        <v>5000</v>
      </c>
      <c r="Y98" s="267">
        <f>ROUND(SUM(O192,O297),0)</f>
        <v>5000</v>
      </c>
      <c r="Z98" s="268">
        <f>ROUND(M359,0)</f>
        <v>52500</v>
      </c>
      <c r="AA98" s="266">
        <f>ROUND(N359,0)</f>
        <v>51250</v>
      </c>
      <c r="AB98" s="267">
        <f>ROUND(O359,0)</f>
        <v>45000</v>
      </c>
      <c r="AC98" s="265">
        <f t="shared" si="6"/>
        <v>0</v>
      </c>
      <c r="AD98" s="266">
        <f t="shared" si="6"/>
        <v>0</v>
      </c>
      <c r="AE98" s="267">
        <f t="shared" si="6"/>
        <v>0</v>
      </c>
      <c r="AF98" s="265">
        <f>ROUND(M420,0)</f>
        <v>0</v>
      </c>
      <c r="AG98" s="266">
        <f>ROUND(N420,0)</f>
        <v>0</v>
      </c>
      <c r="AH98" s="267">
        <f>ROUND(O420,0)</f>
        <v>0</v>
      </c>
      <c r="AI98" s="269"/>
      <c r="AJ98" s="270"/>
      <c r="AK98" s="254">
        <f>ROUND(SUM(M560),0)</f>
        <v>0</v>
      </c>
      <c r="AL98" s="254">
        <f t="shared" ref="AL98:AM98" si="7">ROUND(SUM(N560),0)</f>
        <v>0</v>
      </c>
      <c r="AM98" s="254">
        <f t="shared" si="7"/>
        <v>0</v>
      </c>
      <c r="AN98" s="271"/>
      <c r="AO98" s="272"/>
      <c r="AP98" s="273"/>
      <c r="AQ98" s="274"/>
      <c r="AR98" s="271"/>
      <c r="AS98" s="272"/>
      <c r="AT98" s="273"/>
      <c r="AU98" s="271"/>
      <c r="AV98" s="272"/>
      <c r="AW98" s="273"/>
    </row>
    <row r="99" spans="2:49" s="244" customFormat="1">
      <c r="B99" s="26" t="s">
        <v>407</v>
      </c>
      <c r="C99" s="26" t="s">
        <v>78</v>
      </c>
      <c r="D99" s="26" t="s">
        <v>79</v>
      </c>
      <c r="E99" s="27" t="s">
        <v>80</v>
      </c>
      <c r="F99" s="27" t="s">
        <v>81</v>
      </c>
      <c r="G99" s="27" t="s">
        <v>82</v>
      </c>
      <c r="H99" s="27" t="s">
        <v>83</v>
      </c>
      <c r="I99" s="27" t="s">
        <v>96</v>
      </c>
      <c r="J99" s="27" t="s">
        <v>97</v>
      </c>
      <c r="K99" s="27" t="s">
        <v>106</v>
      </c>
      <c r="L99" s="27" t="s">
        <v>107</v>
      </c>
      <c r="M99" s="28">
        <v>9349</v>
      </c>
      <c r="N99" s="28">
        <v>9382</v>
      </c>
      <c r="O99" s="28">
        <v>9510</v>
      </c>
      <c r="P99" s="264">
        <v>313</v>
      </c>
      <c r="Q99" s="265">
        <f>SUM(M96:M97)</f>
        <v>1965567</v>
      </c>
      <c r="R99" s="266">
        <f>SUM(N96:N97)</f>
        <v>1966447</v>
      </c>
      <c r="S99" s="267">
        <f>SUM(O96:O97)</f>
        <v>1992848</v>
      </c>
      <c r="T99" s="265">
        <f>ROUND(SUM(M504:M505),0)</f>
        <v>0</v>
      </c>
      <c r="U99" s="266">
        <f>ROUND(SUM(N504:N505),0)</f>
        <v>0</v>
      </c>
      <c r="V99" s="267">
        <f>ROUND(SUM(O504:O505),0)</f>
        <v>0</v>
      </c>
      <c r="W99" s="265">
        <f>ROUND(SUM(M193:M194,SUM(M298:M300)),0)</f>
        <v>115500</v>
      </c>
      <c r="X99" s="266">
        <f>ROUND(SUM(N193:N194,SUM(N298:N300)),0)</f>
        <v>124000</v>
      </c>
      <c r="Y99" s="267">
        <f>ROUND(SUM(O193:O194,SUM(O298:O300)),0)</f>
        <v>124000</v>
      </c>
      <c r="Z99" s="268">
        <f>ROUND(SUM(M211:M212,M360:M362),0)</f>
        <v>170000</v>
      </c>
      <c r="AA99" s="266">
        <f>ROUND(SUM(N211:N212,N360:N362),0)</f>
        <v>206000</v>
      </c>
      <c r="AB99" s="267">
        <f>ROUND(SUM(O211:O212,O360:O362),0)</f>
        <v>158000</v>
      </c>
      <c r="AC99" s="265">
        <f>ROUND(SUM(M229:M231),0)</f>
        <v>0</v>
      </c>
      <c r="AD99" s="266">
        <f>ROUND(SUM(N229:N231),0)</f>
        <v>0</v>
      </c>
      <c r="AE99" s="267">
        <f>ROUND(SUM(O229:O231),0)</f>
        <v>0</v>
      </c>
      <c r="AF99" s="265">
        <f>ROUND(SUM(M271:M273,(M421:M423)),0)</f>
        <v>0</v>
      </c>
      <c r="AG99" s="266">
        <f>ROUND(SUM(N271:N273,(N421:N423)),0)</f>
        <v>0</v>
      </c>
      <c r="AH99" s="267">
        <f>ROUND(SUM(O271:O273,(O421:O423)),0)</f>
        <v>0</v>
      </c>
      <c r="AI99" s="269"/>
      <c r="AJ99" s="270"/>
      <c r="AK99" s="265">
        <f>ROUND(SUM(M529:M530,M561:M562),0)</f>
        <v>0</v>
      </c>
      <c r="AL99" s="265">
        <f>ROUND(SUM(N529:N530,N561:N562),0)</f>
        <v>0</v>
      </c>
      <c r="AM99" s="265">
        <f>ROUND(SUM(O529:O530,O561:O562),0)</f>
        <v>0</v>
      </c>
      <c r="AN99" s="265">
        <f>ROUND(SUM(M462:M464),0)</f>
        <v>0</v>
      </c>
      <c r="AO99" s="266">
        <f>ROUND(SUM(N462:N464),0)</f>
        <v>0</v>
      </c>
      <c r="AP99" s="267">
        <f>ROUND(SUM(O462:O464),0)</f>
        <v>0</v>
      </c>
      <c r="AQ99" s="274"/>
      <c r="AR99" s="271"/>
      <c r="AS99" s="272"/>
      <c r="AT99" s="273"/>
      <c r="AU99" s="271"/>
      <c r="AV99" s="272"/>
      <c r="AW99" s="273"/>
    </row>
    <row r="100" spans="2:49" s="244" customFormat="1">
      <c r="B100" s="26" t="s">
        <v>407</v>
      </c>
      <c r="C100" s="26" t="s">
        <v>78</v>
      </c>
      <c r="D100" s="26" t="s">
        <v>79</v>
      </c>
      <c r="E100" s="27" t="s">
        <v>80</v>
      </c>
      <c r="F100" s="27" t="s">
        <v>81</v>
      </c>
      <c r="G100" s="27" t="s">
        <v>82</v>
      </c>
      <c r="H100" s="27" t="s">
        <v>83</v>
      </c>
      <c r="I100" s="27" t="s">
        <v>98</v>
      </c>
      <c r="J100" s="27" t="s">
        <v>99</v>
      </c>
      <c r="K100" s="27" t="s">
        <v>106</v>
      </c>
      <c r="L100" s="27" t="s">
        <v>107</v>
      </c>
      <c r="M100" s="28">
        <v>14884</v>
      </c>
      <c r="N100" s="28">
        <v>14936</v>
      </c>
      <c r="O100" s="28">
        <v>15141</v>
      </c>
      <c r="P100" s="264">
        <v>321</v>
      </c>
      <c r="Q100" s="265">
        <f>M98</f>
        <v>245590</v>
      </c>
      <c r="R100" s="266">
        <f>N98</f>
        <v>246450</v>
      </c>
      <c r="S100" s="267">
        <f>O98</f>
        <v>253449</v>
      </c>
      <c r="T100" s="265">
        <f>ROUND(SUM(M506:M508),0)</f>
        <v>0</v>
      </c>
      <c r="U100" s="266">
        <f>ROUND(SUM(N506:N508),0)</f>
        <v>0</v>
      </c>
      <c r="V100" s="267">
        <f>ROUND(SUM(O506:O508),0)</f>
        <v>0</v>
      </c>
      <c r="W100" s="265" t="e">
        <f>ROUND(SUM(M195,M196,M301,M302,#REF!,M304),0)</f>
        <v>#REF!</v>
      </c>
      <c r="X100" s="266">
        <f>ROUND(SUM(N195,N196,N301,N302,M303,N304),0)</f>
        <v>280400</v>
      </c>
      <c r="Y100" s="267">
        <f>ROUND(SUM(O195,O196,O301,O302,O303,O304),0)</f>
        <v>302000</v>
      </c>
      <c r="Z100" s="268">
        <f>ROUND(SUM(M213:M215,M363:M366),0)</f>
        <v>140600</v>
      </c>
      <c r="AA100" s="266">
        <f>ROUND(SUM(N213:N215,N363:N366),0)</f>
        <v>176500</v>
      </c>
      <c r="AB100" s="267">
        <f>ROUND(SUM(O213:O215,O363:O366),0)</f>
        <v>144500</v>
      </c>
      <c r="AC100" s="265">
        <f>ROUND(SUM(M232:M234),0)</f>
        <v>100000</v>
      </c>
      <c r="AD100" s="266">
        <f>ROUND(SUM(N232:N234),0)</f>
        <v>60000</v>
      </c>
      <c r="AE100" s="267">
        <f>ROUND(SUM(O232:O234),0)</f>
        <v>40000</v>
      </c>
      <c r="AF100" s="265">
        <f>ROUND(SUM(M274:M276,(M424:M426)),0)</f>
        <v>0</v>
      </c>
      <c r="AG100" s="266">
        <f>ROUND(SUM(N274:N276,(N424:N426)),0)</f>
        <v>0</v>
      </c>
      <c r="AH100" s="267">
        <f>ROUND(SUM(O274:O276,(O424:O426)),0)</f>
        <v>0</v>
      </c>
      <c r="AI100" s="269"/>
      <c r="AJ100" s="270"/>
      <c r="AK100" s="265">
        <f>ROUND(SUM(M531:M533,M563:M564),0)</f>
        <v>0</v>
      </c>
      <c r="AL100" s="265">
        <f>ROUND(SUM(N531:N533,N563:N564),0)</f>
        <v>0</v>
      </c>
      <c r="AM100" s="265">
        <f>ROUND(SUM(O531:O533,O563:O564),0)</f>
        <v>0</v>
      </c>
      <c r="AN100" s="265">
        <f>ROUND(SUM(M292,M465:M466),0)</f>
        <v>0</v>
      </c>
      <c r="AO100" s="266">
        <f>ROUND(SUM(N292,N465:N466),0)</f>
        <v>0</v>
      </c>
      <c r="AP100" s="267">
        <f>ROUND(SUM(O292,O465:O466),0)</f>
        <v>0</v>
      </c>
      <c r="AQ100" s="274"/>
      <c r="AR100" s="271"/>
      <c r="AS100" s="272"/>
      <c r="AT100" s="273"/>
      <c r="AU100" s="271"/>
      <c r="AV100" s="272"/>
      <c r="AW100" s="273"/>
    </row>
    <row r="101" spans="2:49" s="244" customFormat="1">
      <c r="B101" s="26" t="s">
        <v>407</v>
      </c>
      <c r="C101" s="26" t="s">
        <v>78</v>
      </c>
      <c r="D101" s="26" t="s">
        <v>79</v>
      </c>
      <c r="E101" s="27" t="s">
        <v>80</v>
      </c>
      <c r="F101" s="27" t="s">
        <v>81</v>
      </c>
      <c r="G101" s="27" t="s">
        <v>82</v>
      </c>
      <c r="H101" s="27" t="s">
        <v>83</v>
      </c>
      <c r="I101" s="27" t="s">
        <v>100</v>
      </c>
      <c r="J101" s="27" t="s">
        <v>101</v>
      </c>
      <c r="K101" s="27" t="s">
        <v>106</v>
      </c>
      <c r="L101" s="27" t="s">
        <v>107</v>
      </c>
      <c r="M101" s="28"/>
      <c r="N101" s="28"/>
      <c r="O101" s="28"/>
      <c r="P101" s="264">
        <v>322</v>
      </c>
      <c r="Q101" s="271"/>
      <c r="R101" s="272"/>
      <c r="S101" s="273"/>
      <c r="T101" s="265">
        <f>ROUND(SUM(M509:M511),0)</f>
        <v>0</v>
      </c>
      <c r="U101" s="266">
        <f>ROUND(SUM(N509:N511),0)</f>
        <v>0</v>
      </c>
      <c r="V101" s="267">
        <f>ROUND(SUM(O509:O511),0)</f>
        <v>0</v>
      </c>
      <c r="W101" s="265">
        <f>ROUND(SUM(M197:M198,SUM(M305:M310)),0)</f>
        <v>80000</v>
      </c>
      <c r="X101" s="266">
        <f>ROUND(SUM(N197:N198,SUM(N305:N310)),0)</f>
        <v>105000</v>
      </c>
      <c r="Y101" s="267">
        <f>ROUND(SUM(O197:O198,SUM(O305:O310)),0)</f>
        <v>105000</v>
      </c>
      <c r="Z101" s="268">
        <f>ROUND(SUM(M216:M217,M367:M373),0)</f>
        <v>714250</v>
      </c>
      <c r="AA101" s="266">
        <f>ROUND(SUM(N216:N217,N367:N373),0)</f>
        <v>634500</v>
      </c>
      <c r="AB101" s="267">
        <f>ROUND(SUM(O216:O217,O367:O373),0)</f>
        <v>614000</v>
      </c>
      <c r="AC101" s="265">
        <f>ROUND(SUM(M236:M240),0)</f>
        <v>0</v>
      </c>
      <c r="AD101" s="266">
        <f>ROUND(SUM(N236:N240),0)</f>
        <v>0</v>
      </c>
      <c r="AE101" s="267">
        <f>ROUND(SUM(O236:O240),0)</f>
        <v>0</v>
      </c>
      <c r="AF101" s="265">
        <f>ROUND(SUM(M277:M280,(M427:M431)),0)</f>
        <v>0</v>
      </c>
      <c r="AG101" s="266">
        <f>ROUND(SUM(N277:N280,(N427:N431)),0)</f>
        <v>0</v>
      </c>
      <c r="AH101" s="267">
        <f>ROUND(SUM(O277:O280,(O427:O431)),0)</f>
        <v>0</v>
      </c>
      <c r="AI101" s="269"/>
      <c r="AJ101" s="270"/>
      <c r="AK101" s="265">
        <f>ROUND(SUM(M534:M536),0)</f>
        <v>0</v>
      </c>
      <c r="AL101" s="265">
        <f t="shared" ref="AL101:AM101" si="8">ROUND(SUM(N534:N536),0)</f>
        <v>0</v>
      </c>
      <c r="AM101" s="265">
        <f t="shared" si="8"/>
        <v>0</v>
      </c>
      <c r="AN101" s="265">
        <f>ROUND(SUM(M467:M470),0)</f>
        <v>0</v>
      </c>
      <c r="AO101" s="266">
        <f>ROUND(SUM(N467:N470),0)</f>
        <v>0</v>
      </c>
      <c r="AP101" s="267">
        <f>ROUND(SUM(O467:O470),0)</f>
        <v>0</v>
      </c>
      <c r="AQ101" s="274"/>
      <c r="AR101" s="271"/>
      <c r="AS101" s="272"/>
      <c r="AT101" s="273"/>
      <c r="AU101" s="271"/>
      <c r="AV101" s="272"/>
      <c r="AW101" s="273"/>
    </row>
    <row r="102" spans="2:49" s="275" customFormat="1">
      <c r="B102" s="276"/>
      <c r="C102" s="276"/>
      <c r="D102" s="276"/>
      <c r="E102" s="227"/>
      <c r="F102" s="227"/>
      <c r="G102" s="277" t="s">
        <v>102</v>
      </c>
      <c r="H102" s="277" t="s">
        <v>103</v>
      </c>
      <c r="I102" s="228"/>
      <c r="J102" s="228"/>
      <c r="K102" s="228"/>
      <c r="L102" s="228"/>
      <c r="M102" s="229">
        <f>SUM(M103:M104)</f>
        <v>0</v>
      </c>
      <c r="N102" s="229">
        <f t="shared" ref="N102:O102" si="9">SUM(N103:N104)</f>
        <v>0</v>
      </c>
      <c r="O102" s="229">
        <f t="shared" si="9"/>
        <v>0</v>
      </c>
      <c r="P102" s="264">
        <v>323</v>
      </c>
      <c r="Q102" s="265">
        <f>M99</f>
        <v>9349</v>
      </c>
      <c r="R102" s="266">
        <f>N99</f>
        <v>9382</v>
      </c>
      <c r="S102" s="267">
        <f>O99</f>
        <v>9510</v>
      </c>
      <c r="T102" s="265">
        <f>ROUND(SUM(M512:M517),0)</f>
        <v>0</v>
      </c>
      <c r="U102" s="266">
        <f>ROUND(SUM(N512:N517),0)</f>
        <v>0</v>
      </c>
      <c r="V102" s="267">
        <f>ROUND(SUM(O512:O517),0)</f>
        <v>0</v>
      </c>
      <c r="W102" s="265">
        <f>ROUND(SUM(M199:M202,SUM(M311:M319)),0)</f>
        <v>616600</v>
      </c>
      <c r="X102" s="266">
        <f>ROUND(SUM(N199:N202,SUM(N311:N319)),0)</f>
        <v>641050</v>
      </c>
      <c r="Y102" s="267">
        <f>ROUND(SUM(O199:O202,SUM(O311:O319)),0)</f>
        <v>648000</v>
      </c>
      <c r="Z102" s="268">
        <f>ROUND(SUM(M218:M221,M374:M382),0)</f>
        <v>727000</v>
      </c>
      <c r="AA102" s="266">
        <f>ROUND(SUM(N218:N221,N374:N382),0)</f>
        <v>638000</v>
      </c>
      <c r="AB102" s="267">
        <f>ROUND(SUM(O218:O221,O374:O382),0)</f>
        <v>628350</v>
      </c>
      <c r="AC102" s="265">
        <f>ROUND(SUM(M241:M248),0)</f>
        <v>0</v>
      </c>
      <c r="AD102" s="266">
        <f>ROUND(SUM(N241:N248),0)</f>
        <v>0</v>
      </c>
      <c r="AE102" s="267">
        <f>ROUND(SUM(O241:O248),0)</f>
        <v>0</v>
      </c>
      <c r="AF102" s="265">
        <f>ROUND(SUM(M281:M286,(M432:M439)),0)</f>
        <v>0</v>
      </c>
      <c r="AG102" s="266">
        <f>ROUND(SUM(N281:N286,(N432:N439)),0)</f>
        <v>0</v>
      </c>
      <c r="AH102" s="267">
        <f>ROUND(SUM(O281:O286,(O432:O439)),0)</f>
        <v>0</v>
      </c>
      <c r="AI102" s="269"/>
      <c r="AJ102" s="270"/>
      <c r="AK102" s="265">
        <f>ROUND(SUM(M537:M542,M565:M566),0)</f>
        <v>0</v>
      </c>
      <c r="AL102" s="265">
        <f>ROUND(SUM(N537:N542,N565:N566),0)</f>
        <v>0</v>
      </c>
      <c r="AM102" s="265">
        <f>ROUND(SUM(O537:O542,O565:O566),0)</f>
        <v>0</v>
      </c>
      <c r="AN102" s="265">
        <f>ROUND(SUM(M471:M479),0)</f>
        <v>0</v>
      </c>
      <c r="AO102" s="266">
        <f>ROUND(SUM(N471:N479),0)</f>
        <v>0</v>
      </c>
      <c r="AP102" s="267">
        <f>ROUND(SUM(O471:O479),0)</f>
        <v>0</v>
      </c>
      <c r="AQ102" s="274"/>
      <c r="AR102" s="265">
        <f>ROUND(M497,0)</f>
        <v>0</v>
      </c>
      <c r="AS102" s="266">
        <f>ROUND(N497,0)</f>
        <v>0</v>
      </c>
      <c r="AT102" s="267">
        <f>ROUND(O497,0)</f>
        <v>0</v>
      </c>
      <c r="AU102" s="271"/>
      <c r="AV102" s="272"/>
      <c r="AW102" s="273"/>
    </row>
    <row r="103" spans="2:49" s="275" customFormat="1" ht="29.25" customHeight="1">
      <c r="B103" s="278" t="s">
        <v>407</v>
      </c>
      <c r="C103" s="278" t="s">
        <v>78</v>
      </c>
      <c r="D103" s="278" t="s">
        <v>79</v>
      </c>
      <c r="E103" s="279" t="s">
        <v>80</v>
      </c>
      <c r="F103" s="279" t="s">
        <v>81</v>
      </c>
      <c r="G103" s="279" t="s">
        <v>102</v>
      </c>
      <c r="H103" s="279" t="s">
        <v>103</v>
      </c>
      <c r="I103" s="279" t="s">
        <v>104</v>
      </c>
      <c r="J103" s="279" t="s">
        <v>105</v>
      </c>
      <c r="K103" s="279" t="s">
        <v>106</v>
      </c>
      <c r="L103" s="279" t="s">
        <v>107</v>
      </c>
      <c r="M103" s="280"/>
      <c r="N103" s="280"/>
      <c r="O103" s="280"/>
      <c r="P103" s="264">
        <v>324</v>
      </c>
      <c r="Q103" s="271"/>
      <c r="R103" s="272"/>
      <c r="S103" s="273"/>
      <c r="T103" s="265">
        <f>ROUND(M518,0)</f>
        <v>0</v>
      </c>
      <c r="U103" s="266">
        <f>ROUND(N518,0)</f>
        <v>0</v>
      </c>
      <c r="V103" s="267">
        <f>ROUND(O518,0)</f>
        <v>0</v>
      </c>
      <c r="W103" s="265">
        <f>ROUND(SUM(M203,M320),0)</f>
        <v>0</v>
      </c>
      <c r="X103" s="266">
        <f>ROUND(SUM(N203,N320),0)</f>
        <v>0</v>
      </c>
      <c r="Y103" s="267">
        <f>ROUND(SUM(O203,O320),0)</f>
        <v>0</v>
      </c>
      <c r="Z103" s="268">
        <f>ROUND(M383,0)</f>
        <v>10000</v>
      </c>
      <c r="AA103" s="266">
        <f>ROUND(N383,0)</f>
        <v>10000</v>
      </c>
      <c r="AB103" s="267">
        <f>ROUND(O383,0)</f>
        <v>10000</v>
      </c>
      <c r="AC103" s="265">
        <f>M249</f>
        <v>0</v>
      </c>
      <c r="AD103" s="266">
        <f>N249</f>
        <v>0</v>
      </c>
      <c r="AE103" s="267">
        <f>O249</f>
        <v>0</v>
      </c>
      <c r="AF103" s="265">
        <f>ROUND(M440,0)</f>
        <v>0</v>
      </c>
      <c r="AG103" s="266">
        <f>ROUND(N440,0)</f>
        <v>0</v>
      </c>
      <c r="AH103" s="267">
        <f>ROUND(O440,0)</f>
        <v>0</v>
      </c>
      <c r="AI103" s="269"/>
      <c r="AJ103" s="270"/>
      <c r="AK103" s="265">
        <f>ROUND(M543,0)</f>
        <v>0</v>
      </c>
      <c r="AL103" s="265">
        <f t="shared" ref="AL103:AM103" si="10">ROUND(N543,0)</f>
        <v>0</v>
      </c>
      <c r="AM103" s="265">
        <f t="shared" si="10"/>
        <v>0</v>
      </c>
      <c r="AN103" s="265">
        <f>ROUND(M480,0)</f>
        <v>0</v>
      </c>
      <c r="AO103" s="266">
        <f>ROUND(N480,0)</f>
        <v>0</v>
      </c>
      <c r="AP103" s="267">
        <f>ROUND(O480,0)</f>
        <v>0</v>
      </c>
      <c r="AQ103" s="274"/>
      <c r="AR103" s="271"/>
      <c r="AS103" s="272"/>
      <c r="AT103" s="273"/>
      <c r="AU103" s="271"/>
      <c r="AV103" s="272"/>
      <c r="AW103" s="273"/>
    </row>
    <row r="104" spans="2:49" s="275" customFormat="1" ht="15.75" thickBot="1">
      <c r="B104" s="278" t="s">
        <v>407</v>
      </c>
      <c r="C104" s="278" t="s">
        <v>78</v>
      </c>
      <c r="D104" s="278" t="s">
        <v>79</v>
      </c>
      <c r="E104" s="279" t="s">
        <v>80</v>
      </c>
      <c r="F104" s="279" t="s">
        <v>81</v>
      </c>
      <c r="G104" s="279" t="s">
        <v>102</v>
      </c>
      <c r="H104" s="279" t="s">
        <v>103</v>
      </c>
      <c r="I104" s="279" t="s">
        <v>108</v>
      </c>
      <c r="J104" s="279" t="s">
        <v>109</v>
      </c>
      <c r="K104" s="279" t="s">
        <v>106</v>
      </c>
      <c r="L104" s="279" t="s">
        <v>107</v>
      </c>
      <c r="M104" s="280"/>
      <c r="N104" s="280"/>
      <c r="O104" s="280"/>
      <c r="P104" s="264">
        <v>329</v>
      </c>
      <c r="Q104" s="265">
        <f>M100</f>
        <v>14884</v>
      </c>
      <c r="R104" s="266">
        <f>N100</f>
        <v>14936</v>
      </c>
      <c r="S104" s="267">
        <f>O100</f>
        <v>15141</v>
      </c>
      <c r="T104" s="265">
        <f>ROUND(SUM(M519:M520),0)</f>
        <v>0</v>
      </c>
      <c r="U104" s="266">
        <f>ROUND(SUM(N519:N520),0)</f>
        <v>0</v>
      </c>
      <c r="V104" s="267">
        <f>ROUND(SUM(O519:O520),0)</f>
        <v>0</v>
      </c>
      <c r="W104" s="265">
        <f>ROUND(SUM(M204:M205,SUM(M321:M326)),0)</f>
        <v>25700</v>
      </c>
      <c r="X104" s="266">
        <f>ROUND(SUM(N204:N205,SUM(N321:N326)),0)</f>
        <v>26000</v>
      </c>
      <c r="Y104" s="267">
        <f>ROUND(SUM(O204:O205,SUM(O321:O326)),0)</f>
        <v>26000</v>
      </c>
      <c r="Z104" s="268">
        <f>ROUND(SUM(M223:M224,M384:M389),0)</f>
        <v>226780</v>
      </c>
      <c r="AA104" s="266">
        <f>ROUND(SUM(N223:N224,N384:N389),0)</f>
        <v>230350</v>
      </c>
      <c r="AB104" s="267">
        <f>ROUND(SUM(O223:O224,O384:O389),0)</f>
        <v>200830</v>
      </c>
      <c r="AC104" s="265">
        <f>ROUND(SUM(M250:M253),0)</f>
        <v>0</v>
      </c>
      <c r="AD104" s="266">
        <f>ROUND(SUM(N250:N253),0)</f>
        <v>0</v>
      </c>
      <c r="AE104" s="267">
        <f>ROUND(SUM(O250:O253),0)</f>
        <v>0</v>
      </c>
      <c r="AF104" s="265">
        <f>ROUND(SUM(M287,(M441:M445)),0)</f>
        <v>0</v>
      </c>
      <c r="AG104" s="266">
        <f>ROUND(SUM(N287,(N441:N445)),0)</f>
        <v>0</v>
      </c>
      <c r="AH104" s="267">
        <f>ROUND(SUM(O287,(O441:O445)),0)</f>
        <v>0</v>
      </c>
      <c r="AI104" s="269"/>
      <c r="AJ104" s="270"/>
      <c r="AK104" s="265">
        <f>ROUND(SUM(M544:M545),0)</f>
        <v>0</v>
      </c>
      <c r="AL104" s="265">
        <f t="shared" ref="AL104:AM104" si="11">ROUND(SUM(N544:N545),0)</f>
        <v>0</v>
      </c>
      <c r="AM104" s="265">
        <f t="shared" si="11"/>
        <v>0</v>
      </c>
      <c r="AN104" s="265">
        <f>ROUND(SUM(M481:M484),0)</f>
        <v>0</v>
      </c>
      <c r="AO104" s="266">
        <f>ROUND(SUM(N481:N484),0)</f>
        <v>0</v>
      </c>
      <c r="AP104" s="267">
        <f>ROUND(SUM(O481:O484),0)</f>
        <v>0</v>
      </c>
      <c r="AQ104" s="274"/>
      <c r="AR104" s="271"/>
      <c r="AS104" s="272"/>
      <c r="AT104" s="273"/>
      <c r="AU104" s="265">
        <f>M103</f>
        <v>0</v>
      </c>
      <c r="AV104" s="266">
        <f>N103</f>
        <v>0</v>
      </c>
      <c r="AW104" s="267">
        <f>O103</f>
        <v>0</v>
      </c>
    </row>
    <row r="105" spans="2:49" ht="20.100000000000001" customHeight="1" thickBot="1">
      <c r="B105" s="322" t="s">
        <v>670</v>
      </c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25">
        <f>M106</f>
        <v>1430000</v>
      </c>
      <c r="N105" s="225">
        <f>N106</f>
        <v>1460000</v>
      </c>
      <c r="O105" s="225">
        <f>O106</f>
        <v>1470000</v>
      </c>
      <c r="P105" s="226"/>
      <c r="Q105" s="325"/>
      <c r="R105" s="325"/>
      <c r="S105" s="325"/>
      <c r="T105" s="326"/>
      <c r="U105" s="327"/>
      <c r="V105" s="328"/>
      <c r="W105" s="329"/>
      <c r="X105" s="330"/>
      <c r="Y105" s="330"/>
      <c r="Z105" s="331"/>
      <c r="AA105" s="332"/>
      <c r="AB105" s="333"/>
      <c r="AC105" s="320"/>
      <c r="AD105" s="320"/>
      <c r="AE105" s="321"/>
      <c r="AF105" s="334"/>
      <c r="AG105" s="335"/>
      <c r="AH105" s="336"/>
      <c r="AI105" s="117"/>
      <c r="AJ105" s="117"/>
      <c r="AK105" s="337"/>
      <c r="AL105" s="320"/>
      <c r="AM105" s="321"/>
      <c r="AN105" s="338"/>
      <c r="AO105" s="339"/>
      <c r="AP105" s="340"/>
      <c r="AQ105" s="22"/>
      <c r="AR105" s="334"/>
      <c r="AS105" s="335"/>
      <c r="AT105" s="336"/>
      <c r="AU105" s="341"/>
      <c r="AV105" s="342"/>
      <c r="AW105" s="342"/>
    </row>
    <row r="106" spans="2:49">
      <c r="B106" s="109"/>
      <c r="C106" s="109"/>
      <c r="D106" s="109"/>
      <c r="E106" s="110"/>
      <c r="F106" s="110"/>
      <c r="G106" s="227" t="s">
        <v>82</v>
      </c>
      <c r="H106" s="227" t="s">
        <v>83</v>
      </c>
      <c r="I106" s="228"/>
      <c r="J106" s="228"/>
      <c r="K106" s="228"/>
      <c r="L106" s="228"/>
      <c r="M106" s="229">
        <f>ROUND(SUM(M107:M188),0)</f>
        <v>1430000</v>
      </c>
      <c r="N106" s="229">
        <f t="shared" ref="N106:O106" si="12">ROUND(SUM(N107:N188),0)</f>
        <v>1460000</v>
      </c>
      <c r="O106" s="229">
        <f t="shared" si="12"/>
        <v>1470000</v>
      </c>
      <c r="P106" s="230"/>
      <c r="Q106" s="231">
        <v>2019</v>
      </c>
      <c r="R106" s="232">
        <v>2020</v>
      </c>
      <c r="S106" s="233">
        <v>2021</v>
      </c>
      <c r="T106" s="234">
        <v>2019</v>
      </c>
      <c r="U106" s="235">
        <v>2020</v>
      </c>
      <c r="V106" s="236">
        <v>2021</v>
      </c>
      <c r="W106" s="237">
        <v>2019</v>
      </c>
      <c r="X106" s="232">
        <v>2020</v>
      </c>
      <c r="Y106" s="238">
        <v>2021</v>
      </c>
      <c r="Z106" s="239">
        <v>2019</v>
      </c>
      <c r="AA106" s="235">
        <v>2020</v>
      </c>
      <c r="AB106" s="236">
        <v>2021</v>
      </c>
      <c r="AC106" s="239">
        <v>2019</v>
      </c>
      <c r="AD106" s="235">
        <v>2020</v>
      </c>
      <c r="AE106" s="236">
        <v>2021</v>
      </c>
      <c r="AF106" s="234">
        <v>2019</v>
      </c>
      <c r="AG106" s="235">
        <v>2020</v>
      </c>
      <c r="AH106" s="236">
        <v>2021</v>
      </c>
      <c r="AK106" s="234">
        <v>2019</v>
      </c>
      <c r="AL106" s="235">
        <v>2020</v>
      </c>
      <c r="AM106" s="236">
        <v>2021</v>
      </c>
      <c r="AN106" s="234">
        <v>2019</v>
      </c>
      <c r="AO106" s="235">
        <v>2020</v>
      </c>
      <c r="AP106" s="236">
        <v>2021</v>
      </c>
      <c r="AR106" s="234">
        <v>2019</v>
      </c>
      <c r="AS106" s="235">
        <v>2020</v>
      </c>
      <c r="AT106" s="236">
        <v>2021</v>
      </c>
      <c r="AU106" s="234">
        <v>2019</v>
      </c>
      <c r="AV106" s="235">
        <v>2020</v>
      </c>
      <c r="AW106" s="236">
        <v>2021</v>
      </c>
    </row>
    <row r="107" spans="2:49" s="275" customFormat="1">
      <c r="B107" s="278"/>
      <c r="C107" s="278"/>
      <c r="D107" s="278"/>
      <c r="E107" s="279"/>
      <c r="F107" s="279"/>
      <c r="G107" s="27" t="s">
        <v>82</v>
      </c>
      <c r="H107" s="27" t="s">
        <v>83</v>
      </c>
      <c r="I107" s="27" t="s">
        <v>84</v>
      </c>
      <c r="J107" s="27" t="s">
        <v>85</v>
      </c>
      <c r="K107" s="27"/>
      <c r="L107" s="279" t="s">
        <v>669</v>
      </c>
      <c r="M107" s="280"/>
      <c r="N107" s="280"/>
      <c r="O107" s="280"/>
      <c r="P107" s="264"/>
      <c r="Q107" s="265"/>
      <c r="R107" s="266"/>
      <c r="S107" s="267"/>
      <c r="T107" s="265"/>
      <c r="U107" s="266"/>
      <c r="V107" s="267"/>
      <c r="W107" s="265"/>
      <c r="X107" s="266"/>
      <c r="Y107" s="267"/>
      <c r="Z107" s="268"/>
      <c r="AA107" s="266"/>
      <c r="AB107" s="267"/>
      <c r="AC107" s="265"/>
      <c r="AD107" s="266"/>
      <c r="AE107" s="267"/>
      <c r="AF107" s="265"/>
      <c r="AG107" s="266"/>
      <c r="AH107" s="267"/>
      <c r="AI107" s="269"/>
      <c r="AJ107" s="270"/>
      <c r="AK107" s="265"/>
      <c r="AL107" s="265"/>
      <c r="AM107" s="265"/>
      <c r="AN107" s="265"/>
      <c r="AO107" s="266"/>
      <c r="AP107" s="267"/>
      <c r="AQ107" s="274"/>
      <c r="AR107" s="271"/>
      <c r="AS107" s="272"/>
      <c r="AT107" s="273"/>
      <c r="AU107" s="265"/>
      <c r="AV107" s="266"/>
      <c r="AW107" s="267"/>
    </row>
    <row r="108" spans="2:49" s="275" customFormat="1">
      <c r="B108" s="278"/>
      <c r="C108" s="278"/>
      <c r="D108" s="278"/>
      <c r="E108" s="279"/>
      <c r="F108" s="279"/>
      <c r="G108" s="27" t="s">
        <v>82</v>
      </c>
      <c r="H108" s="27" t="s">
        <v>83</v>
      </c>
      <c r="I108" s="27" t="s">
        <v>271</v>
      </c>
      <c r="J108" s="27" t="s">
        <v>272</v>
      </c>
      <c r="K108" s="27"/>
      <c r="L108" s="279" t="s">
        <v>669</v>
      </c>
      <c r="M108" s="280"/>
      <c r="N108" s="280"/>
      <c r="O108" s="280"/>
      <c r="P108" s="264"/>
      <c r="Q108" s="265"/>
      <c r="R108" s="266"/>
      <c r="S108" s="267"/>
      <c r="T108" s="265"/>
      <c r="U108" s="266"/>
      <c r="V108" s="267"/>
      <c r="W108" s="265"/>
      <c r="X108" s="266"/>
      <c r="Y108" s="267"/>
      <c r="Z108" s="268"/>
      <c r="AA108" s="266"/>
      <c r="AB108" s="267"/>
      <c r="AC108" s="265"/>
      <c r="AD108" s="266"/>
      <c r="AE108" s="267"/>
      <c r="AF108" s="265"/>
      <c r="AG108" s="266"/>
      <c r="AH108" s="267"/>
      <c r="AI108" s="269"/>
      <c r="AJ108" s="270"/>
      <c r="AK108" s="265"/>
      <c r="AL108" s="265"/>
      <c r="AM108" s="265"/>
      <c r="AN108" s="265"/>
      <c r="AO108" s="266"/>
      <c r="AP108" s="267"/>
      <c r="AQ108" s="274"/>
      <c r="AR108" s="271"/>
      <c r="AS108" s="272"/>
      <c r="AT108" s="273"/>
      <c r="AU108" s="265"/>
      <c r="AV108" s="266"/>
      <c r="AW108" s="267"/>
    </row>
    <row r="109" spans="2:49" s="275" customFormat="1">
      <c r="B109" s="278"/>
      <c r="C109" s="278"/>
      <c r="D109" s="278"/>
      <c r="E109" s="279"/>
      <c r="F109" s="279"/>
      <c r="G109" s="27" t="s">
        <v>82</v>
      </c>
      <c r="H109" s="27" t="s">
        <v>83</v>
      </c>
      <c r="I109" s="27" t="s">
        <v>231</v>
      </c>
      <c r="J109" s="27" t="s">
        <v>232</v>
      </c>
      <c r="K109" s="27"/>
      <c r="L109" s="279" t="s">
        <v>669</v>
      </c>
      <c r="M109" s="280"/>
      <c r="N109" s="280"/>
      <c r="O109" s="280"/>
      <c r="P109" s="264"/>
      <c r="Q109" s="265"/>
      <c r="R109" s="266"/>
      <c r="S109" s="267"/>
      <c r="T109" s="265"/>
      <c r="U109" s="266"/>
      <c r="V109" s="267"/>
      <c r="W109" s="265"/>
      <c r="X109" s="266"/>
      <c r="Y109" s="267"/>
      <c r="Z109" s="268"/>
      <c r="AA109" s="266"/>
      <c r="AB109" s="267"/>
      <c r="AC109" s="265"/>
      <c r="AD109" s="266"/>
      <c r="AE109" s="267"/>
      <c r="AF109" s="265"/>
      <c r="AG109" s="266"/>
      <c r="AH109" s="267"/>
      <c r="AI109" s="269"/>
      <c r="AJ109" s="270"/>
      <c r="AK109" s="265"/>
      <c r="AL109" s="265"/>
      <c r="AM109" s="265"/>
      <c r="AN109" s="265"/>
      <c r="AO109" s="266"/>
      <c r="AP109" s="267"/>
      <c r="AQ109" s="274"/>
      <c r="AR109" s="271"/>
      <c r="AS109" s="272"/>
      <c r="AT109" s="273"/>
      <c r="AU109" s="265"/>
      <c r="AV109" s="266"/>
      <c r="AW109" s="267"/>
    </row>
    <row r="110" spans="2:49" s="275" customFormat="1">
      <c r="B110" s="278"/>
      <c r="C110" s="278"/>
      <c r="D110" s="278"/>
      <c r="E110" s="279"/>
      <c r="F110" s="279"/>
      <c r="G110" s="27" t="s">
        <v>82</v>
      </c>
      <c r="H110" s="27" t="s">
        <v>83</v>
      </c>
      <c r="I110" s="27" t="s">
        <v>273</v>
      </c>
      <c r="J110" s="27" t="s">
        <v>274</v>
      </c>
      <c r="K110" s="27"/>
      <c r="L110" s="279" t="s">
        <v>669</v>
      </c>
      <c r="M110" s="280"/>
      <c r="N110" s="280"/>
      <c r="O110" s="280"/>
      <c r="P110" s="264"/>
      <c r="Q110" s="265"/>
      <c r="R110" s="266"/>
      <c r="S110" s="267"/>
      <c r="T110" s="265"/>
      <c r="U110" s="266"/>
      <c r="V110" s="267"/>
      <c r="W110" s="265"/>
      <c r="X110" s="266"/>
      <c r="Y110" s="267"/>
      <c r="Z110" s="268"/>
      <c r="AA110" s="266"/>
      <c r="AB110" s="267"/>
      <c r="AC110" s="265"/>
      <c r="AD110" s="266"/>
      <c r="AE110" s="267"/>
      <c r="AF110" s="265"/>
      <c r="AG110" s="266"/>
      <c r="AH110" s="267"/>
      <c r="AI110" s="269"/>
      <c r="AJ110" s="270"/>
      <c r="AK110" s="265"/>
      <c r="AL110" s="265"/>
      <c r="AM110" s="265"/>
      <c r="AN110" s="265"/>
      <c r="AO110" s="266"/>
      <c r="AP110" s="267"/>
      <c r="AQ110" s="274"/>
      <c r="AR110" s="271"/>
      <c r="AS110" s="272"/>
      <c r="AT110" s="273"/>
      <c r="AU110" s="265"/>
      <c r="AV110" s="266"/>
      <c r="AW110" s="267"/>
    </row>
    <row r="111" spans="2:49" s="275" customFormat="1">
      <c r="B111" s="278"/>
      <c r="C111" s="278"/>
      <c r="D111" s="278"/>
      <c r="E111" s="279"/>
      <c r="F111" s="279"/>
      <c r="G111" s="27" t="s">
        <v>82</v>
      </c>
      <c r="H111" s="27" t="s">
        <v>83</v>
      </c>
      <c r="I111" s="27" t="s">
        <v>88</v>
      </c>
      <c r="J111" s="27" t="s">
        <v>89</v>
      </c>
      <c r="K111" s="27"/>
      <c r="L111" s="279" t="s">
        <v>669</v>
      </c>
      <c r="M111" s="280"/>
      <c r="N111" s="280"/>
      <c r="O111" s="280"/>
      <c r="P111" s="264"/>
      <c r="Q111" s="265"/>
      <c r="R111" s="266"/>
      <c r="S111" s="267"/>
      <c r="T111" s="265"/>
      <c r="U111" s="266"/>
      <c r="V111" s="267"/>
      <c r="W111" s="265"/>
      <c r="X111" s="266"/>
      <c r="Y111" s="267"/>
      <c r="Z111" s="268"/>
      <c r="AA111" s="266"/>
      <c r="AB111" s="267"/>
      <c r="AC111" s="265"/>
      <c r="AD111" s="266"/>
      <c r="AE111" s="267"/>
      <c r="AF111" s="265"/>
      <c r="AG111" s="266"/>
      <c r="AH111" s="267"/>
      <c r="AI111" s="269"/>
      <c r="AJ111" s="270"/>
      <c r="AK111" s="265"/>
      <c r="AL111" s="265"/>
      <c r="AM111" s="265"/>
      <c r="AN111" s="265"/>
      <c r="AO111" s="266"/>
      <c r="AP111" s="267"/>
      <c r="AQ111" s="274"/>
      <c r="AR111" s="271"/>
      <c r="AS111" s="272"/>
      <c r="AT111" s="273"/>
      <c r="AU111" s="265"/>
      <c r="AV111" s="266"/>
      <c r="AW111" s="267"/>
    </row>
    <row r="112" spans="2:49" s="275" customFormat="1">
      <c r="B112" s="278"/>
      <c r="C112" s="278"/>
      <c r="D112" s="278"/>
      <c r="E112" s="279"/>
      <c r="F112" s="279"/>
      <c r="G112" s="27" t="s">
        <v>82</v>
      </c>
      <c r="H112" s="27" t="s">
        <v>83</v>
      </c>
      <c r="I112" s="27" t="s">
        <v>124</v>
      </c>
      <c r="J112" s="27" t="s">
        <v>125</v>
      </c>
      <c r="K112" s="27"/>
      <c r="L112" s="279" t="s">
        <v>669</v>
      </c>
      <c r="M112" s="280"/>
      <c r="N112" s="280"/>
      <c r="O112" s="280"/>
      <c r="P112" s="264"/>
      <c r="Q112" s="265"/>
      <c r="R112" s="266"/>
      <c r="S112" s="267"/>
      <c r="T112" s="265"/>
      <c r="U112" s="266"/>
      <c r="V112" s="267"/>
      <c r="W112" s="265"/>
      <c r="X112" s="266"/>
      <c r="Y112" s="267"/>
      <c r="Z112" s="268"/>
      <c r="AA112" s="266"/>
      <c r="AB112" s="267"/>
      <c r="AC112" s="265"/>
      <c r="AD112" s="266"/>
      <c r="AE112" s="267"/>
      <c r="AF112" s="265"/>
      <c r="AG112" s="266"/>
      <c r="AH112" s="267"/>
      <c r="AI112" s="269"/>
      <c r="AJ112" s="270"/>
      <c r="AK112" s="265"/>
      <c r="AL112" s="265"/>
      <c r="AM112" s="265"/>
      <c r="AN112" s="265"/>
      <c r="AO112" s="266"/>
      <c r="AP112" s="267"/>
      <c r="AQ112" s="274"/>
      <c r="AR112" s="271"/>
      <c r="AS112" s="272"/>
      <c r="AT112" s="273"/>
      <c r="AU112" s="265"/>
      <c r="AV112" s="266"/>
      <c r="AW112" s="267"/>
    </row>
    <row r="113" spans="2:49" s="275" customFormat="1">
      <c r="B113" s="278"/>
      <c r="C113" s="278"/>
      <c r="D113" s="278"/>
      <c r="E113" s="279"/>
      <c r="F113" s="279"/>
      <c r="G113" s="27" t="s">
        <v>82</v>
      </c>
      <c r="H113" s="27" t="s">
        <v>83</v>
      </c>
      <c r="I113" s="27" t="s">
        <v>90</v>
      </c>
      <c r="J113" s="27" t="s">
        <v>91</v>
      </c>
      <c r="K113" s="27"/>
      <c r="L113" s="279" t="s">
        <v>669</v>
      </c>
      <c r="M113" s="280"/>
      <c r="N113" s="280"/>
      <c r="O113" s="280"/>
      <c r="P113" s="264"/>
      <c r="Q113" s="265"/>
      <c r="R113" s="266"/>
      <c r="S113" s="267"/>
      <c r="T113" s="265"/>
      <c r="U113" s="266"/>
      <c r="V113" s="267"/>
      <c r="W113" s="265"/>
      <c r="X113" s="266"/>
      <c r="Y113" s="267"/>
      <c r="Z113" s="268"/>
      <c r="AA113" s="266"/>
      <c r="AB113" s="267"/>
      <c r="AC113" s="265"/>
      <c r="AD113" s="266"/>
      <c r="AE113" s="267"/>
      <c r="AF113" s="265"/>
      <c r="AG113" s="266"/>
      <c r="AH113" s="267"/>
      <c r="AI113" s="269"/>
      <c r="AJ113" s="270"/>
      <c r="AK113" s="265"/>
      <c r="AL113" s="265"/>
      <c r="AM113" s="265"/>
      <c r="AN113" s="265"/>
      <c r="AO113" s="266"/>
      <c r="AP113" s="267"/>
      <c r="AQ113" s="274"/>
      <c r="AR113" s="271"/>
      <c r="AS113" s="272"/>
      <c r="AT113" s="273"/>
      <c r="AU113" s="265"/>
      <c r="AV113" s="266"/>
      <c r="AW113" s="267"/>
    </row>
    <row r="114" spans="2:49" s="275" customFormat="1">
      <c r="B114" s="278"/>
      <c r="C114" s="278"/>
      <c r="D114" s="278"/>
      <c r="E114" s="279"/>
      <c r="F114" s="279"/>
      <c r="G114" s="27" t="s">
        <v>82</v>
      </c>
      <c r="H114" s="27" t="s">
        <v>83</v>
      </c>
      <c r="I114" s="27" t="s">
        <v>92</v>
      </c>
      <c r="J114" s="27" t="s">
        <v>93</v>
      </c>
      <c r="K114" s="27"/>
      <c r="L114" s="279" t="s">
        <v>669</v>
      </c>
      <c r="M114" s="280"/>
      <c r="N114" s="280"/>
      <c r="O114" s="280"/>
      <c r="P114" s="264"/>
      <c r="Q114" s="265"/>
      <c r="R114" s="266"/>
      <c r="S114" s="267"/>
      <c r="T114" s="265"/>
      <c r="U114" s="266"/>
      <c r="V114" s="267"/>
      <c r="W114" s="265"/>
      <c r="X114" s="266"/>
      <c r="Y114" s="267"/>
      <c r="Z114" s="268"/>
      <c r="AA114" s="266"/>
      <c r="AB114" s="267"/>
      <c r="AC114" s="265"/>
      <c r="AD114" s="266"/>
      <c r="AE114" s="267"/>
      <c r="AF114" s="265"/>
      <c r="AG114" s="266"/>
      <c r="AH114" s="267"/>
      <c r="AI114" s="269"/>
      <c r="AJ114" s="270"/>
      <c r="AK114" s="265"/>
      <c r="AL114" s="265"/>
      <c r="AM114" s="265"/>
      <c r="AN114" s="265"/>
      <c r="AO114" s="266"/>
      <c r="AP114" s="267"/>
      <c r="AQ114" s="274"/>
      <c r="AR114" s="271"/>
      <c r="AS114" s="272"/>
      <c r="AT114" s="273"/>
      <c r="AU114" s="265"/>
      <c r="AV114" s="266"/>
      <c r="AW114" s="267"/>
    </row>
    <row r="115" spans="2:49" s="275" customFormat="1">
      <c r="B115" s="278"/>
      <c r="C115" s="278"/>
      <c r="D115" s="278"/>
      <c r="E115" s="279"/>
      <c r="F115" s="279"/>
      <c r="G115" s="27" t="s">
        <v>82</v>
      </c>
      <c r="H115" s="27" t="s">
        <v>83</v>
      </c>
      <c r="I115" s="27" t="s">
        <v>134</v>
      </c>
      <c r="J115" s="27" t="s">
        <v>135</v>
      </c>
      <c r="K115" s="27"/>
      <c r="L115" s="279" t="s">
        <v>669</v>
      </c>
      <c r="M115" s="280">
        <v>35000</v>
      </c>
      <c r="N115" s="280">
        <v>30000</v>
      </c>
      <c r="O115" s="280">
        <v>30000</v>
      </c>
      <c r="P115" s="264"/>
      <c r="Q115" s="265"/>
      <c r="R115" s="266"/>
      <c r="S115" s="267"/>
      <c r="T115" s="265"/>
      <c r="U115" s="266"/>
      <c r="V115" s="267"/>
      <c r="W115" s="265"/>
      <c r="X115" s="266"/>
      <c r="Y115" s="267"/>
      <c r="Z115" s="268"/>
      <c r="AA115" s="266"/>
      <c r="AB115" s="267"/>
      <c r="AC115" s="265"/>
      <c r="AD115" s="266"/>
      <c r="AE115" s="267"/>
      <c r="AF115" s="265"/>
      <c r="AG115" s="266"/>
      <c r="AH115" s="267"/>
      <c r="AI115" s="269"/>
      <c r="AJ115" s="270"/>
      <c r="AK115" s="265"/>
      <c r="AL115" s="265"/>
      <c r="AM115" s="265"/>
      <c r="AN115" s="265"/>
      <c r="AO115" s="266"/>
      <c r="AP115" s="267"/>
      <c r="AQ115" s="274"/>
      <c r="AR115" s="271"/>
      <c r="AS115" s="272"/>
      <c r="AT115" s="273"/>
      <c r="AU115" s="265"/>
      <c r="AV115" s="266"/>
      <c r="AW115" s="267"/>
    </row>
    <row r="116" spans="2:49" s="275" customFormat="1">
      <c r="B116" s="278"/>
      <c r="C116" s="278"/>
      <c r="D116" s="278"/>
      <c r="E116" s="279"/>
      <c r="F116" s="279"/>
      <c r="G116" s="27" t="s">
        <v>82</v>
      </c>
      <c r="H116" s="27" t="s">
        <v>83</v>
      </c>
      <c r="I116" s="27" t="s">
        <v>94</v>
      </c>
      <c r="J116" s="27" t="s">
        <v>95</v>
      </c>
      <c r="K116" s="27"/>
      <c r="L116" s="279" t="s">
        <v>669</v>
      </c>
      <c r="M116" s="280"/>
      <c r="N116" s="280"/>
      <c r="O116" s="280"/>
      <c r="P116" s="264"/>
      <c r="Q116" s="265"/>
      <c r="R116" s="266"/>
      <c r="S116" s="267"/>
      <c r="T116" s="265"/>
      <c r="U116" s="266"/>
      <c r="V116" s="267"/>
      <c r="W116" s="265"/>
      <c r="X116" s="266"/>
      <c r="Y116" s="267"/>
      <c r="Z116" s="268"/>
      <c r="AA116" s="266"/>
      <c r="AB116" s="267"/>
      <c r="AC116" s="265"/>
      <c r="AD116" s="266"/>
      <c r="AE116" s="267"/>
      <c r="AF116" s="265"/>
      <c r="AG116" s="266"/>
      <c r="AH116" s="267"/>
      <c r="AI116" s="269"/>
      <c r="AJ116" s="270"/>
      <c r="AK116" s="265"/>
      <c r="AL116" s="265"/>
      <c r="AM116" s="265"/>
      <c r="AN116" s="265"/>
      <c r="AO116" s="266"/>
      <c r="AP116" s="267"/>
      <c r="AQ116" s="274"/>
      <c r="AR116" s="271"/>
      <c r="AS116" s="272"/>
      <c r="AT116" s="273"/>
      <c r="AU116" s="265"/>
      <c r="AV116" s="266"/>
      <c r="AW116" s="267"/>
    </row>
    <row r="117" spans="2:49" s="275" customFormat="1">
      <c r="B117" s="278"/>
      <c r="C117" s="278"/>
      <c r="D117" s="278"/>
      <c r="E117" s="279"/>
      <c r="F117" s="279"/>
      <c r="G117" s="27" t="s">
        <v>82</v>
      </c>
      <c r="H117" s="27" t="s">
        <v>83</v>
      </c>
      <c r="I117" s="27" t="s">
        <v>172</v>
      </c>
      <c r="J117" s="27" t="s">
        <v>173</v>
      </c>
      <c r="K117" s="27"/>
      <c r="L117" s="279" t="s">
        <v>669</v>
      </c>
      <c r="M117" s="280">
        <v>10000</v>
      </c>
      <c r="N117" s="280">
        <v>10000</v>
      </c>
      <c r="O117" s="280">
        <v>10000</v>
      </c>
      <c r="P117" s="264"/>
      <c r="Q117" s="265"/>
      <c r="R117" s="266"/>
      <c r="S117" s="267"/>
      <c r="T117" s="265"/>
      <c r="U117" s="266"/>
      <c r="V117" s="267"/>
      <c r="W117" s="265"/>
      <c r="X117" s="266"/>
      <c r="Y117" s="267"/>
      <c r="Z117" s="268"/>
      <c r="AA117" s="266"/>
      <c r="AB117" s="267"/>
      <c r="AC117" s="265"/>
      <c r="AD117" s="266"/>
      <c r="AE117" s="267"/>
      <c r="AF117" s="265"/>
      <c r="AG117" s="266"/>
      <c r="AH117" s="267"/>
      <c r="AI117" s="269"/>
      <c r="AJ117" s="270"/>
      <c r="AK117" s="265"/>
      <c r="AL117" s="265"/>
      <c r="AM117" s="265"/>
      <c r="AN117" s="265"/>
      <c r="AO117" s="266"/>
      <c r="AP117" s="267"/>
      <c r="AQ117" s="274"/>
      <c r="AR117" s="271"/>
      <c r="AS117" s="272"/>
      <c r="AT117" s="273"/>
      <c r="AU117" s="265"/>
      <c r="AV117" s="266"/>
      <c r="AW117" s="267"/>
    </row>
    <row r="118" spans="2:49" s="275" customFormat="1">
      <c r="B118" s="278"/>
      <c r="C118" s="278"/>
      <c r="D118" s="278"/>
      <c r="E118" s="279"/>
      <c r="F118" s="279"/>
      <c r="G118" s="27" t="s">
        <v>82</v>
      </c>
      <c r="H118" s="27" t="s">
        <v>83</v>
      </c>
      <c r="I118" s="27" t="s">
        <v>233</v>
      </c>
      <c r="J118" s="27" t="s">
        <v>234</v>
      </c>
      <c r="K118" s="279"/>
      <c r="L118" s="279" t="s">
        <v>669</v>
      </c>
      <c r="M118" s="280"/>
      <c r="N118" s="280"/>
      <c r="O118" s="280"/>
      <c r="P118" s="264"/>
      <c r="Q118" s="265"/>
      <c r="R118" s="266"/>
      <c r="S118" s="267"/>
      <c r="T118" s="265"/>
      <c r="U118" s="266"/>
      <c r="V118" s="267"/>
      <c r="W118" s="265"/>
      <c r="X118" s="266"/>
      <c r="Y118" s="267"/>
      <c r="Z118" s="268"/>
      <c r="AA118" s="266"/>
      <c r="AB118" s="267"/>
      <c r="AC118" s="265"/>
      <c r="AD118" s="266"/>
      <c r="AE118" s="267"/>
      <c r="AF118" s="265"/>
      <c r="AG118" s="266"/>
      <c r="AH118" s="267"/>
      <c r="AI118" s="269"/>
      <c r="AJ118" s="270"/>
      <c r="AK118" s="265"/>
      <c r="AL118" s="265"/>
      <c r="AM118" s="265"/>
      <c r="AN118" s="265"/>
      <c r="AO118" s="266"/>
      <c r="AP118" s="267"/>
      <c r="AQ118" s="274"/>
      <c r="AR118" s="271"/>
      <c r="AS118" s="272"/>
      <c r="AT118" s="273"/>
      <c r="AU118" s="265"/>
      <c r="AV118" s="266"/>
      <c r="AW118" s="267"/>
    </row>
    <row r="119" spans="2:49" s="275" customFormat="1">
      <c r="B119" s="278"/>
      <c r="C119" s="278"/>
      <c r="D119" s="278"/>
      <c r="E119" s="279"/>
      <c r="F119" s="279"/>
      <c r="G119" s="27" t="s">
        <v>82</v>
      </c>
      <c r="H119" s="27" t="s">
        <v>83</v>
      </c>
      <c r="I119" s="27" t="s">
        <v>136</v>
      </c>
      <c r="J119" s="27" t="s">
        <v>137</v>
      </c>
      <c r="K119" s="279"/>
      <c r="L119" s="279" t="s">
        <v>669</v>
      </c>
      <c r="M119" s="280">
        <v>110000</v>
      </c>
      <c r="N119" s="280">
        <v>112000</v>
      </c>
      <c r="O119" s="280">
        <v>115000</v>
      </c>
      <c r="P119" s="264"/>
      <c r="Q119" s="265"/>
      <c r="R119" s="266"/>
      <c r="S119" s="267"/>
      <c r="T119" s="265"/>
      <c r="U119" s="266"/>
      <c r="V119" s="267"/>
      <c r="W119" s="265"/>
      <c r="X119" s="266"/>
      <c r="Y119" s="267"/>
      <c r="Z119" s="268"/>
      <c r="AA119" s="266"/>
      <c r="AB119" s="267"/>
      <c r="AC119" s="265"/>
      <c r="AD119" s="266"/>
      <c r="AE119" s="267"/>
      <c r="AF119" s="265"/>
      <c r="AG119" s="266"/>
      <c r="AH119" s="267"/>
      <c r="AI119" s="269"/>
      <c r="AJ119" s="270"/>
      <c r="AK119" s="265"/>
      <c r="AL119" s="265"/>
      <c r="AM119" s="265"/>
      <c r="AN119" s="265"/>
      <c r="AO119" s="266"/>
      <c r="AP119" s="267"/>
      <c r="AQ119" s="274"/>
      <c r="AR119" s="271"/>
      <c r="AS119" s="272"/>
      <c r="AT119" s="273"/>
      <c r="AU119" s="265"/>
      <c r="AV119" s="266"/>
      <c r="AW119" s="267"/>
    </row>
    <row r="120" spans="2:49" s="275" customFormat="1">
      <c r="B120" s="278"/>
      <c r="C120" s="278"/>
      <c r="D120" s="278"/>
      <c r="E120" s="279"/>
      <c r="F120" s="279"/>
      <c r="G120" s="27" t="s">
        <v>82</v>
      </c>
      <c r="H120" s="27" t="s">
        <v>83</v>
      </c>
      <c r="I120" s="27" t="s">
        <v>178</v>
      </c>
      <c r="J120" s="27" t="s">
        <v>179</v>
      </c>
      <c r="K120" s="279"/>
      <c r="L120" s="279" t="s">
        <v>669</v>
      </c>
      <c r="M120" s="280"/>
      <c r="N120" s="280"/>
      <c r="O120" s="280"/>
      <c r="P120" s="264"/>
      <c r="Q120" s="265"/>
      <c r="R120" s="266"/>
      <c r="S120" s="267"/>
      <c r="T120" s="265"/>
      <c r="U120" s="266"/>
      <c r="V120" s="267"/>
      <c r="W120" s="265"/>
      <c r="X120" s="266"/>
      <c r="Y120" s="267"/>
      <c r="Z120" s="268"/>
      <c r="AA120" s="266"/>
      <c r="AB120" s="267"/>
      <c r="AC120" s="265"/>
      <c r="AD120" s="266"/>
      <c r="AE120" s="267"/>
      <c r="AF120" s="265"/>
      <c r="AG120" s="266"/>
      <c r="AH120" s="267"/>
      <c r="AI120" s="269"/>
      <c r="AJ120" s="270"/>
      <c r="AK120" s="265"/>
      <c r="AL120" s="265"/>
      <c r="AM120" s="265"/>
      <c r="AN120" s="265"/>
      <c r="AO120" s="266"/>
      <c r="AP120" s="267"/>
      <c r="AQ120" s="274"/>
      <c r="AR120" s="271"/>
      <c r="AS120" s="272"/>
      <c r="AT120" s="273"/>
      <c r="AU120" s="265"/>
      <c r="AV120" s="266"/>
      <c r="AW120" s="267"/>
    </row>
    <row r="121" spans="2:49" s="275" customFormat="1">
      <c r="B121" s="278"/>
      <c r="C121" s="278"/>
      <c r="D121" s="278"/>
      <c r="E121" s="279"/>
      <c r="F121" s="279"/>
      <c r="G121" s="27" t="s">
        <v>82</v>
      </c>
      <c r="H121" s="27" t="s">
        <v>83</v>
      </c>
      <c r="I121" s="27" t="s">
        <v>154</v>
      </c>
      <c r="J121" s="27" t="s">
        <v>155</v>
      </c>
      <c r="K121" s="279"/>
      <c r="L121" s="279" t="s">
        <v>669</v>
      </c>
      <c r="M121" s="280">
        <v>730000</v>
      </c>
      <c r="N121" s="280">
        <v>730000</v>
      </c>
      <c r="O121" s="280">
        <v>730000</v>
      </c>
      <c r="P121" s="264"/>
      <c r="Q121" s="265"/>
      <c r="R121" s="266"/>
      <c r="S121" s="267"/>
      <c r="T121" s="265"/>
      <c r="U121" s="266"/>
      <c r="V121" s="267"/>
      <c r="W121" s="265"/>
      <c r="X121" s="266"/>
      <c r="Y121" s="267"/>
      <c r="Z121" s="268"/>
      <c r="AA121" s="266"/>
      <c r="AB121" s="267"/>
      <c r="AC121" s="265"/>
      <c r="AD121" s="266"/>
      <c r="AE121" s="267"/>
      <c r="AF121" s="265"/>
      <c r="AG121" s="266"/>
      <c r="AH121" s="267"/>
      <c r="AI121" s="269"/>
      <c r="AJ121" s="270"/>
      <c r="AK121" s="265"/>
      <c r="AL121" s="265"/>
      <c r="AM121" s="265"/>
      <c r="AN121" s="265"/>
      <c r="AO121" s="266"/>
      <c r="AP121" s="267"/>
      <c r="AQ121" s="274"/>
      <c r="AR121" s="271"/>
      <c r="AS121" s="272"/>
      <c r="AT121" s="273"/>
      <c r="AU121" s="265"/>
      <c r="AV121" s="266"/>
      <c r="AW121" s="267"/>
    </row>
    <row r="122" spans="2:49" s="275" customFormat="1">
      <c r="B122" s="278"/>
      <c r="C122" s="278"/>
      <c r="D122" s="278"/>
      <c r="E122" s="279"/>
      <c r="F122" s="279"/>
      <c r="G122" s="27" t="s">
        <v>82</v>
      </c>
      <c r="H122" s="27" t="s">
        <v>83</v>
      </c>
      <c r="I122" s="27" t="s">
        <v>164</v>
      </c>
      <c r="J122" s="27" t="s">
        <v>165</v>
      </c>
      <c r="K122" s="279"/>
      <c r="L122" s="279" t="s">
        <v>669</v>
      </c>
      <c r="M122" s="280"/>
      <c r="N122" s="280"/>
      <c r="O122" s="280"/>
      <c r="P122" s="264"/>
      <c r="Q122" s="265"/>
      <c r="R122" s="266"/>
      <c r="S122" s="267"/>
      <c r="T122" s="265"/>
      <c r="U122" s="266"/>
      <c r="V122" s="267"/>
      <c r="W122" s="265"/>
      <c r="X122" s="266"/>
      <c r="Y122" s="267"/>
      <c r="Z122" s="268"/>
      <c r="AA122" s="266"/>
      <c r="AB122" s="267"/>
      <c r="AC122" s="265"/>
      <c r="AD122" s="266"/>
      <c r="AE122" s="267"/>
      <c r="AF122" s="265"/>
      <c r="AG122" s="266"/>
      <c r="AH122" s="267"/>
      <c r="AI122" s="269"/>
      <c r="AJ122" s="270"/>
      <c r="AK122" s="265"/>
      <c r="AL122" s="265"/>
      <c r="AM122" s="265"/>
      <c r="AN122" s="265"/>
      <c r="AO122" s="266"/>
      <c r="AP122" s="267"/>
      <c r="AQ122" s="274"/>
      <c r="AR122" s="271"/>
      <c r="AS122" s="272"/>
      <c r="AT122" s="273"/>
      <c r="AU122" s="265"/>
      <c r="AV122" s="266"/>
      <c r="AW122" s="267"/>
    </row>
    <row r="123" spans="2:49" s="275" customFormat="1">
      <c r="B123" s="278"/>
      <c r="C123" s="278"/>
      <c r="D123" s="278"/>
      <c r="E123" s="279"/>
      <c r="F123" s="279"/>
      <c r="G123" s="27" t="s">
        <v>82</v>
      </c>
      <c r="H123" s="27" t="s">
        <v>83</v>
      </c>
      <c r="I123" s="27" t="s">
        <v>180</v>
      </c>
      <c r="J123" s="27" t="s">
        <v>181</v>
      </c>
      <c r="K123" s="279"/>
      <c r="L123" s="279" t="s">
        <v>669</v>
      </c>
      <c r="M123" s="280"/>
      <c r="N123" s="280"/>
      <c r="O123" s="280"/>
      <c r="P123" s="264"/>
      <c r="Q123" s="265"/>
      <c r="R123" s="266"/>
      <c r="S123" s="267"/>
      <c r="T123" s="265"/>
      <c r="U123" s="266"/>
      <c r="V123" s="267"/>
      <c r="W123" s="265"/>
      <c r="X123" s="266"/>
      <c r="Y123" s="267"/>
      <c r="Z123" s="268"/>
      <c r="AA123" s="266"/>
      <c r="AB123" s="267"/>
      <c r="AC123" s="265"/>
      <c r="AD123" s="266"/>
      <c r="AE123" s="267"/>
      <c r="AF123" s="265"/>
      <c r="AG123" s="266"/>
      <c r="AH123" s="267"/>
      <c r="AI123" s="269"/>
      <c r="AJ123" s="270"/>
      <c r="AK123" s="265"/>
      <c r="AL123" s="265"/>
      <c r="AM123" s="265"/>
      <c r="AN123" s="265"/>
      <c r="AO123" s="266"/>
      <c r="AP123" s="267"/>
      <c r="AQ123" s="274"/>
      <c r="AR123" s="271"/>
      <c r="AS123" s="272"/>
      <c r="AT123" s="273"/>
      <c r="AU123" s="265"/>
      <c r="AV123" s="266"/>
      <c r="AW123" s="267"/>
    </row>
    <row r="124" spans="2:49" s="275" customFormat="1">
      <c r="B124" s="278"/>
      <c r="C124" s="278"/>
      <c r="D124" s="278"/>
      <c r="E124" s="279"/>
      <c r="F124" s="279"/>
      <c r="G124" s="27" t="s">
        <v>82</v>
      </c>
      <c r="H124" s="27" t="s">
        <v>83</v>
      </c>
      <c r="I124" s="27" t="s">
        <v>330</v>
      </c>
      <c r="J124" s="27" t="s">
        <v>331</v>
      </c>
      <c r="K124" s="279"/>
      <c r="L124" s="279" t="s">
        <v>669</v>
      </c>
      <c r="M124" s="280"/>
      <c r="N124" s="280"/>
      <c r="O124" s="280"/>
      <c r="P124" s="264"/>
      <c r="Q124" s="265"/>
      <c r="R124" s="266"/>
      <c r="S124" s="267"/>
      <c r="T124" s="265"/>
      <c r="U124" s="266"/>
      <c r="V124" s="267"/>
      <c r="W124" s="265"/>
      <c r="X124" s="266"/>
      <c r="Y124" s="267"/>
      <c r="Z124" s="268"/>
      <c r="AA124" s="266"/>
      <c r="AB124" s="267"/>
      <c r="AC124" s="265"/>
      <c r="AD124" s="266"/>
      <c r="AE124" s="267"/>
      <c r="AF124" s="265"/>
      <c r="AG124" s="266"/>
      <c r="AH124" s="267"/>
      <c r="AI124" s="269"/>
      <c r="AJ124" s="270"/>
      <c r="AK124" s="265"/>
      <c r="AL124" s="265"/>
      <c r="AM124" s="265"/>
      <c r="AN124" s="265"/>
      <c r="AO124" s="266"/>
      <c r="AP124" s="267"/>
      <c r="AQ124" s="274"/>
      <c r="AR124" s="271"/>
      <c r="AS124" s="272"/>
      <c r="AT124" s="273"/>
      <c r="AU124" s="265"/>
      <c r="AV124" s="266"/>
      <c r="AW124" s="267"/>
    </row>
    <row r="125" spans="2:49" s="275" customFormat="1">
      <c r="B125" s="278"/>
      <c r="C125" s="278"/>
      <c r="D125" s="278"/>
      <c r="E125" s="279"/>
      <c r="F125" s="279"/>
      <c r="G125" s="27" t="s">
        <v>82</v>
      </c>
      <c r="H125" s="27" t="s">
        <v>83</v>
      </c>
      <c r="I125" s="27" t="s">
        <v>215</v>
      </c>
      <c r="J125" s="27" t="s">
        <v>216</v>
      </c>
      <c r="K125" s="279"/>
      <c r="L125" s="279" t="s">
        <v>669</v>
      </c>
      <c r="M125" s="280"/>
      <c r="N125" s="280"/>
      <c r="O125" s="280"/>
      <c r="P125" s="264"/>
      <c r="Q125" s="265"/>
      <c r="R125" s="266"/>
      <c r="S125" s="267"/>
      <c r="T125" s="265"/>
      <c r="U125" s="266"/>
      <c r="V125" s="267"/>
      <c r="W125" s="265"/>
      <c r="X125" s="266"/>
      <c r="Y125" s="267"/>
      <c r="Z125" s="268"/>
      <c r="AA125" s="266"/>
      <c r="AB125" s="267"/>
      <c r="AC125" s="265"/>
      <c r="AD125" s="266"/>
      <c r="AE125" s="267"/>
      <c r="AF125" s="265"/>
      <c r="AG125" s="266"/>
      <c r="AH125" s="267"/>
      <c r="AI125" s="269"/>
      <c r="AJ125" s="270"/>
      <c r="AK125" s="265"/>
      <c r="AL125" s="265"/>
      <c r="AM125" s="265"/>
      <c r="AN125" s="265"/>
      <c r="AO125" s="266"/>
      <c r="AP125" s="267"/>
      <c r="AQ125" s="274"/>
      <c r="AR125" s="271"/>
      <c r="AS125" s="272"/>
      <c r="AT125" s="273"/>
      <c r="AU125" s="265"/>
      <c r="AV125" s="266"/>
      <c r="AW125" s="267"/>
    </row>
    <row r="126" spans="2:49" s="275" customFormat="1">
      <c r="B126" s="278"/>
      <c r="C126" s="278"/>
      <c r="D126" s="278"/>
      <c r="E126" s="279"/>
      <c r="F126" s="279"/>
      <c r="G126" s="27" t="s">
        <v>82</v>
      </c>
      <c r="H126" s="27" t="s">
        <v>83</v>
      </c>
      <c r="I126" s="27" t="s">
        <v>182</v>
      </c>
      <c r="J126" s="27" t="s">
        <v>183</v>
      </c>
      <c r="K126" s="279"/>
      <c r="L126" s="279" t="s">
        <v>669</v>
      </c>
      <c r="M126" s="280">
        <v>50000</v>
      </c>
      <c r="N126" s="280">
        <v>50000</v>
      </c>
      <c r="O126" s="280">
        <v>52000</v>
      </c>
      <c r="P126" s="264"/>
      <c r="Q126" s="265"/>
      <c r="R126" s="266"/>
      <c r="S126" s="267"/>
      <c r="T126" s="265"/>
      <c r="U126" s="266"/>
      <c r="V126" s="267"/>
      <c r="W126" s="265"/>
      <c r="X126" s="266"/>
      <c r="Y126" s="267"/>
      <c r="Z126" s="268"/>
      <c r="AA126" s="266"/>
      <c r="AB126" s="267"/>
      <c r="AC126" s="265"/>
      <c r="AD126" s="266"/>
      <c r="AE126" s="267"/>
      <c r="AF126" s="265"/>
      <c r="AG126" s="266"/>
      <c r="AH126" s="267"/>
      <c r="AI126" s="269"/>
      <c r="AJ126" s="270"/>
      <c r="AK126" s="265"/>
      <c r="AL126" s="265"/>
      <c r="AM126" s="265"/>
      <c r="AN126" s="265"/>
      <c r="AO126" s="266"/>
      <c r="AP126" s="267"/>
      <c r="AQ126" s="274"/>
      <c r="AR126" s="271"/>
      <c r="AS126" s="272"/>
      <c r="AT126" s="273"/>
      <c r="AU126" s="265"/>
      <c r="AV126" s="266"/>
      <c r="AW126" s="267"/>
    </row>
    <row r="127" spans="2:49" s="275" customFormat="1">
      <c r="B127" s="278"/>
      <c r="C127" s="278"/>
      <c r="D127" s="278"/>
      <c r="E127" s="279"/>
      <c r="F127" s="279"/>
      <c r="G127" s="27" t="s">
        <v>82</v>
      </c>
      <c r="H127" s="279" t="s">
        <v>83</v>
      </c>
      <c r="I127" s="27" t="s">
        <v>156</v>
      </c>
      <c r="J127" s="27" t="s">
        <v>157</v>
      </c>
      <c r="K127" s="279"/>
      <c r="L127" s="279" t="s">
        <v>669</v>
      </c>
      <c r="M127" s="280">
        <v>45000</v>
      </c>
      <c r="N127" s="280">
        <v>60000</v>
      </c>
      <c r="O127" s="280">
        <v>60000</v>
      </c>
      <c r="P127" s="264"/>
      <c r="Q127" s="265"/>
      <c r="R127" s="266"/>
      <c r="S127" s="267"/>
      <c r="T127" s="265"/>
      <c r="U127" s="266"/>
      <c r="V127" s="267"/>
      <c r="W127" s="265"/>
      <c r="X127" s="266"/>
      <c r="Y127" s="267"/>
      <c r="Z127" s="268"/>
      <c r="AA127" s="266"/>
      <c r="AB127" s="267"/>
      <c r="AC127" s="265"/>
      <c r="AD127" s="266"/>
      <c r="AE127" s="267"/>
      <c r="AF127" s="265"/>
      <c r="AG127" s="266"/>
      <c r="AH127" s="267"/>
      <c r="AI127" s="269"/>
      <c r="AJ127" s="270"/>
      <c r="AK127" s="265"/>
      <c r="AL127" s="265"/>
      <c r="AM127" s="265"/>
      <c r="AN127" s="265"/>
      <c r="AO127" s="266"/>
      <c r="AP127" s="267"/>
      <c r="AQ127" s="274"/>
      <c r="AR127" s="271"/>
      <c r="AS127" s="272"/>
      <c r="AT127" s="273"/>
      <c r="AU127" s="265"/>
      <c r="AV127" s="266"/>
      <c r="AW127" s="267"/>
    </row>
    <row r="128" spans="2:49" s="275" customFormat="1">
      <c r="B128" s="278"/>
      <c r="C128" s="278"/>
      <c r="D128" s="278"/>
      <c r="E128" s="279"/>
      <c r="F128" s="279"/>
      <c r="G128" s="27" t="s">
        <v>82</v>
      </c>
      <c r="H128" s="279" t="s">
        <v>83</v>
      </c>
      <c r="I128" s="27" t="s">
        <v>132</v>
      </c>
      <c r="J128" s="27" t="s">
        <v>133</v>
      </c>
      <c r="K128" s="279"/>
      <c r="L128" s="279" t="s">
        <v>669</v>
      </c>
      <c r="M128" s="280">
        <v>35000</v>
      </c>
      <c r="N128" s="280">
        <v>35000</v>
      </c>
      <c r="O128" s="280">
        <v>35000</v>
      </c>
      <c r="P128" s="264"/>
      <c r="Q128" s="265"/>
      <c r="R128" s="266"/>
      <c r="S128" s="267"/>
      <c r="T128" s="265"/>
      <c r="U128" s="266"/>
      <c r="V128" s="267"/>
      <c r="W128" s="265"/>
      <c r="X128" s="266"/>
      <c r="Y128" s="267"/>
      <c r="Z128" s="268"/>
      <c r="AA128" s="266"/>
      <c r="AB128" s="267"/>
      <c r="AC128" s="265"/>
      <c r="AD128" s="266"/>
      <c r="AE128" s="267"/>
      <c r="AF128" s="265"/>
      <c r="AG128" s="266"/>
      <c r="AH128" s="267"/>
      <c r="AI128" s="269"/>
      <c r="AJ128" s="270"/>
      <c r="AK128" s="265"/>
      <c r="AL128" s="265"/>
      <c r="AM128" s="265"/>
      <c r="AN128" s="265"/>
      <c r="AO128" s="266"/>
      <c r="AP128" s="267"/>
      <c r="AQ128" s="274"/>
      <c r="AR128" s="271"/>
      <c r="AS128" s="272"/>
      <c r="AT128" s="273"/>
      <c r="AU128" s="265"/>
      <c r="AV128" s="266"/>
      <c r="AW128" s="267"/>
    </row>
    <row r="129" spans="2:49" s="275" customFormat="1">
      <c r="B129" s="278"/>
      <c r="C129" s="278"/>
      <c r="D129" s="278"/>
      <c r="E129" s="279"/>
      <c r="F129" s="279"/>
      <c r="G129" s="27" t="s">
        <v>82</v>
      </c>
      <c r="H129" s="279" t="s">
        <v>83</v>
      </c>
      <c r="I129" s="27" t="s">
        <v>158</v>
      </c>
      <c r="J129" s="27" t="s">
        <v>159</v>
      </c>
      <c r="K129" s="279"/>
      <c r="L129" s="279" t="s">
        <v>669</v>
      </c>
      <c r="M129" s="280">
        <v>117000</v>
      </c>
      <c r="N129" s="280">
        <v>125000</v>
      </c>
      <c r="O129" s="280">
        <v>130000</v>
      </c>
      <c r="P129" s="264"/>
      <c r="Q129" s="265"/>
      <c r="R129" s="266"/>
      <c r="S129" s="267"/>
      <c r="T129" s="265"/>
      <c r="U129" s="266"/>
      <c r="V129" s="267"/>
      <c r="W129" s="265"/>
      <c r="X129" s="266"/>
      <c r="Y129" s="267"/>
      <c r="Z129" s="268"/>
      <c r="AA129" s="266"/>
      <c r="AB129" s="267"/>
      <c r="AC129" s="265"/>
      <c r="AD129" s="266"/>
      <c r="AE129" s="267"/>
      <c r="AF129" s="265"/>
      <c r="AG129" s="266"/>
      <c r="AH129" s="267"/>
      <c r="AI129" s="269"/>
      <c r="AJ129" s="270"/>
      <c r="AK129" s="265"/>
      <c r="AL129" s="265"/>
      <c r="AM129" s="265"/>
      <c r="AN129" s="265"/>
      <c r="AO129" s="266"/>
      <c r="AP129" s="267"/>
      <c r="AQ129" s="274"/>
      <c r="AR129" s="271"/>
      <c r="AS129" s="272"/>
      <c r="AT129" s="273"/>
      <c r="AU129" s="265"/>
      <c r="AV129" s="266"/>
      <c r="AW129" s="267"/>
    </row>
    <row r="130" spans="2:49" s="275" customFormat="1">
      <c r="B130" s="278"/>
      <c r="C130" s="278"/>
      <c r="D130" s="278"/>
      <c r="E130" s="279"/>
      <c r="F130" s="279"/>
      <c r="G130" s="27" t="s">
        <v>82</v>
      </c>
      <c r="H130" s="279" t="s">
        <v>83</v>
      </c>
      <c r="I130" s="27" t="s">
        <v>199</v>
      </c>
      <c r="J130" s="27" t="s">
        <v>200</v>
      </c>
      <c r="K130" s="279"/>
      <c r="L130" s="279" t="s">
        <v>669</v>
      </c>
      <c r="M130" s="280">
        <v>20000</v>
      </c>
      <c r="N130" s="280">
        <v>20000</v>
      </c>
      <c r="O130" s="280">
        <v>20000</v>
      </c>
      <c r="P130" s="264"/>
      <c r="Q130" s="265"/>
      <c r="R130" s="266"/>
      <c r="S130" s="267"/>
      <c r="T130" s="265"/>
      <c r="U130" s="266"/>
      <c r="V130" s="267"/>
      <c r="W130" s="265"/>
      <c r="X130" s="266"/>
      <c r="Y130" s="267"/>
      <c r="Z130" s="268"/>
      <c r="AA130" s="266"/>
      <c r="AB130" s="267"/>
      <c r="AC130" s="265"/>
      <c r="AD130" s="266"/>
      <c r="AE130" s="267"/>
      <c r="AF130" s="265"/>
      <c r="AG130" s="266"/>
      <c r="AH130" s="267"/>
      <c r="AI130" s="269"/>
      <c r="AJ130" s="270"/>
      <c r="AK130" s="265"/>
      <c r="AL130" s="265"/>
      <c r="AM130" s="265"/>
      <c r="AN130" s="265"/>
      <c r="AO130" s="266"/>
      <c r="AP130" s="267"/>
      <c r="AQ130" s="274"/>
      <c r="AR130" s="271"/>
      <c r="AS130" s="272"/>
      <c r="AT130" s="273"/>
      <c r="AU130" s="265"/>
      <c r="AV130" s="266"/>
      <c r="AW130" s="267"/>
    </row>
    <row r="131" spans="2:49" s="275" customFormat="1">
      <c r="B131" s="278"/>
      <c r="C131" s="278"/>
      <c r="D131" s="278"/>
      <c r="E131" s="279"/>
      <c r="F131" s="279"/>
      <c r="G131" s="27" t="s">
        <v>82</v>
      </c>
      <c r="H131" s="279" t="s">
        <v>83</v>
      </c>
      <c r="I131" s="27" t="s">
        <v>96</v>
      </c>
      <c r="J131" s="27" t="s">
        <v>97</v>
      </c>
      <c r="K131" s="279"/>
      <c r="L131" s="279" t="s">
        <v>669</v>
      </c>
      <c r="M131" s="280"/>
      <c r="N131" s="280"/>
      <c r="O131" s="280"/>
      <c r="P131" s="264"/>
      <c r="Q131" s="265"/>
      <c r="R131" s="266"/>
      <c r="S131" s="267"/>
      <c r="T131" s="265"/>
      <c r="U131" s="266"/>
      <c r="V131" s="267"/>
      <c r="W131" s="265"/>
      <c r="X131" s="266"/>
      <c r="Y131" s="267"/>
      <c r="Z131" s="268"/>
      <c r="AA131" s="266"/>
      <c r="AB131" s="267"/>
      <c r="AC131" s="265"/>
      <c r="AD131" s="266"/>
      <c r="AE131" s="267"/>
      <c r="AF131" s="265"/>
      <c r="AG131" s="266"/>
      <c r="AH131" s="267"/>
      <c r="AI131" s="269"/>
      <c r="AJ131" s="270"/>
      <c r="AK131" s="265"/>
      <c r="AL131" s="265"/>
      <c r="AM131" s="265"/>
      <c r="AN131" s="265"/>
      <c r="AO131" s="266"/>
      <c r="AP131" s="267"/>
      <c r="AQ131" s="274"/>
      <c r="AR131" s="271"/>
      <c r="AS131" s="272"/>
      <c r="AT131" s="273"/>
      <c r="AU131" s="265"/>
      <c r="AV131" s="266"/>
      <c r="AW131" s="267"/>
    </row>
    <row r="132" spans="2:49" s="275" customFormat="1">
      <c r="B132" s="278"/>
      <c r="C132" s="278"/>
      <c r="D132" s="278"/>
      <c r="E132" s="279"/>
      <c r="F132" s="279"/>
      <c r="G132" s="27" t="s">
        <v>82</v>
      </c>
      <c r="H132" s="279" t="s">
        <v>83</v>
      </c>
      <c r="I132" s="27" t="s">
        <v>116</v>
      </c>
      <c r="J132" s="27" t="s">
        <v>117</v>
      </c>
      <c r="K132" s="279"/>
      <c r="L132" s="279" t="s">
        <v>669</v>
      </c>
      <c r="M132" s="280">
        <v>100000</v>
      </c>
      <c r="N132" s="280">
        <v>110000</v>
      </c>
      <c r="O132" s="280">
        <v>110000</v>
      </c>
      <c r="P132" s="264"/>
      <c r="Q132" s="265"/>
      <c r="R132" s="266"/>
      <c r="S132" s="267"/>
      <c r="T132" s="265"/>
      <c r="U132" s="266"/>
      <c r="V132" s="267"/>
      <c r="W132" s="265"/>
      <c r="X132" s="266"/>
      <c r="Y132" s="267"/>
      <c r="Z132" s="268"/>
      <c r="AA132" s="266"/>
      <c r="AB132" s="267"/>
      <c r="AC132" s="265"/>
      <c r="AD132" s="266"/>
      <c r="AE132" s="267"/>
      <c r="AF132" s="265"/>
      <c r="AG132" s="266"/>
      <c r="AH132" s="267"/>
      <c r="AI132" s="269"/>
      <c r="AJ132" s="270"/>
      <c r="AK132" s="265"/>
      <c r="AL132" s="265"/>
      <c r="AM132" s="265"/>
      <c r="AN132" s="265"/>
      <c r="AO132" s="266"/>
      <c r="AP132" s="267"/>
      <c r="AQ132" s="274"/>
      <c r="AR132" s="271"/>
      <c r="AS132" s="272"/>
      <c r="AT132" s="273"/>
      <c r="AU132" s="265"/>
      <c r="AV132" s="266"/>
      <c r="AW132" s="267"/>
    </row>
    <row r="133" spans="2:49" s="275" customFormat="1">
      <c r="B133" s="278"/>
      <c r="C133" s="278"/>
      <c r="D133" s="278"/>
      <c r="E133" s="279"/>
      <c r="F133" s="279"/>
      <c r="G133" s="27" t="s">
        <v>82</v>
      </c>
      <c r="H133" s="279" t="s">
        <v>83</v>
      </c>
      <c r="I133" s="27" t="s">
        <v>184</v>
      </c>
      <c r="J133" s="27" t="s">
        <v>185</v>
      </c>
      <c r="K133" s="279"/>
      <c r="L133" s="279" t="s">
        <v>669</v>
      </c>
      <c r="M133" s="280">
        <v>25000</v>
      </c>
      <c r="N133" s="280">
        <v>25000</v>
      </c>
      <c r="O133" s="280">
        <v>25000</v>
      </c>
      <c r="P133" s="264"/>
      <c r="Q133" s="265"/>
      <c r="R133" s="266"/>
      <c r="S133" s="267"/>
      <c r="T133" s="265"/>
      <c r="U133" s="266"/>
      <c r="V133" s="267"/>
      <c r="W133" s="265"/>
      <c r="X133" s="266"/>
      <c r="Y133" s="267"/>
      <c r="Z133" s="268"/>
      <c r="AA133" s="266"/>
      <c r="AB133" s="267"/>
      <c r="AC133" s="265"/>
      <c r="AD133" s="266"/>
      <c r="AE133" s="267"/>
      <c r="AF133" s="265"/>
      <c r="AG133" s="266"/>
      <c r="AH133" s="267"/>
      <c r="AI133" s="269"/>
      <c r="AJ133" s="270"/>
      <c r="AK133" s="265"/>
      <c r="AL133" s="265"/>
      <c r="AM133" s="265"/>
      <c r="AN133" s="265"/>
      <c r="AO133" s="266"/>
      <c r="AP133" s="267"/>
      <c r="AQ133" s="274"/>
      <c r="AR133" s="271"/>
      <c r="AS133" s="272"/>
      <c r="AT133" s="273"/>
      <c r="AU133" s="265"/>
      <c r="AV133" s="266"/>
      <c r="AW133" s="267"/>
    </row>
    <row r="134" spans="2:49" s="275" customFormat="1">
      <c r="B134" s="278"/>
      <c r="C134" s="278"/>
      <c r="D134" s="278"/>
      <c r="E134" s="279"/>
      <c r="F134" s="279"/>
      <c r="G134" s="27" t="s">
        <v>82</v>
      </c>
      <c r="H134" s="279" t="s">
        <v>83</v>
      </c>
      <c r="I134" s="27" t="s">
        <v>144</v>
      </c>
      <c r="J134" s="27" t="s">
        <v>145</v>
      </c>
      <c r="K134" s="279"/>
      <c r="L134" s="279" t="s">
        <v>669</v>
      </c>
      <c r="M134" s="280">
        <v>100000</v>
      </c>
      <c r="N134" s="280">
        <v>100000</v>
      </c>
      <c r="O134" s="280">
        <v>100000</v>
      </c>
      <c r="P134" s="264"/>
      <c r="Q134" s="265"/>
      <c r="R134" s="266"/>
      <c r="S134" s="267"/>
      <c r="T134" s="265"/>
      <c r="U134" s="266"/>
      <c r="V134" s="267"/>
      <c r="W134" s="265"/>
      <c r="X134" s="266"/>
      <c r="Y134" s="267"/>
      <c r="Z134" s="268"/>
      <c r="AA134" s="266"/>
      <c r="AB134" s="267"/>
      <c r="AC134" s="265"/>
      <c r="AD134" s="266"/>
      <c r="AE134" s="267"/>
      <c r="AF134" s="265"/>
      <c r="AG134" s="266"/>
      <c r="AH134" s="267"/>
      <c r="AI134" s="269"/>
      <c r="AJ134" s="270"/>
      <c r="AK134" s="265"/>
      <c r="AL134" s="265"/>
      <c r="AM134" s="265"/>
      <c r="AN134" s="265"/>
      <c r="AO134" s="266"/>
      <c r="AP134" s="267"/>
      <c r="AQ134" s="274"/>
      <c r="AR134" s="271"/>
      <c r="AS134" s="272"/>
      <c r="AT134" s="273"/>
      <c r="AU134" s="265"/>
      <c r="AV134" s="266"/>
      <c r="AW134" s="267"/>
    </row>
    <row r="135" spans="2:49" s="275" customFormat="1">
      <c r="B135" s="278"/>
      <c r="C135" s="278"/>
      <c r="D135" s="278"/>
      <c r="E135" s="279"/>
      <c r="F135" s="279"/>
      <c r="G135" s="27" t="s">
        <v>82</v>
      </c>
      <c r="H135" s="279" t="s">
        <v>83</v>
      </c>
      <c r="I135" s="27" t="s">
        <v>138</v>
      </c>
      <c r="J135" s="27" t="s">
        <v>139</v>
      </c>
      <c r="K135" s="279"/>
      <c r="L135" s="279" t="s">
        <v>669</v>
      </c>
      <c r="M135" s="280">
        <v>5000</v>
      </c>
      <c r="N135" s="280">
        <v>5000</v>
      </c>
      <c r="O135" s="280">
        <v>5000</v>
      </c>
      <c r="P135" s="264"/>
      <c r="Q135" s="265"/>
      <c r="R135" s="266"/>
      <c r="S135" s="267"/>
      <c r="T135" s="265"/>
      <c r="U135" s="266"/>
      <c r="V135" s="267"/>
      <c r="W135" s="265"/>
      <c r="X135" s="266"/>
      <c r="Y135" s="267"/>
      <c r="Z135" s="268"/>
      <c r="AA135" s="266"/>
      <c r="AB135" s="267"/>
      <c r="AC135" s="265"/>
      <c r="AD135" s="266"/>
      <c r="AE135" s="267"/>
      <c r="AF135" s="265"/>
      <c r="AG135" s="266"/>
      <c r="AH135" s="267"/>
      <c r="AI135" s="269"/>
      <c r="AJ135" s="270"/>
      <c r="AK135" s="265"/>
      <c r="AL135" s="265"/>
      <c r="AM135" s="265"/>
      <c r="AN135" s="265"/>
      <c r="AO135" s="266"/>
      <c r="AP135" s="267"/>
      <c r="AQ135" s="274"/>
      <c r="AR135" s="271"/>
      <c r="AS135" s="272"/>
      <c r="AT135" s="273"/>
      <c r="AU135" s="265"/>
      <c r="AV135" s="266"/>
      <c r="AW135" s="267"/>
    </row>
    <row r="136" spans="2:49" s="275" customFormat="1">
      <c r="B136" s="278"/>
      <c r="C136" s="278"/>
      <c r="D136" s="278"/>
      <c r="E136" s="279"/>
      <c r="F136" s="279"/>
      <c r="G136" s="27" t="s">
        <v>82</v>
      </c>
      <c r="H136" s="279" t="s">
        <v>83</v>
      </c>
      <c r="I136" s="27" t="s">
        <v>140</v>
      </c>
      <c r="J136" s="27" t="s">
        <v>141</v>
      </c>
      <c r="K136" s="279"/>
      <c r="L136" s="279" t="s">
        <v>669</v>
      </c>
      <c r="M136" s="280"/>
      <c r="N136" s="280"/>
      <c r="O136" s="280"/>
      <c r="P136" s="264"/>
      <c r="Q136" s="265"/>
      <c r="R136" s="266"/>
      <c r="S136" s="267"/>
      <c r="T136" s="265"/>
      <c r="U136" s="266"/>
      <c r="V136" s="267"/>
      <c r="W136" s="265"/>
      <c r="X136" s="266"/>
      <c r="Y136" s="267"/>
      <c r="Z136" s="268"/>
      <c r="AA136" s="266"/>
      <c r="AB136" s="267"/>
      <c r="AC136" s="265"/>
      <c r="AD136" s="266"/>
      <c r="AE136" s="267"/>
      <c r="AF136" s="265"/>
      <c r="AG136" s="266"/>
      <c r="AH136" s="267"/>
      <c r="AI136" s="269"/>
      <c r="AJ136" s="270"/>
      <c r="AK136" s="265"/>
      <c r="AL136" s="265"/>
      <c r="AM136" s="265"/>
      <c r="AN136" s="265"/>
      <c r="AO136" s="266"/>
      <c r="AP136" s="267"/>
      <c r="AQ136" s="274"/>
      <c r="AR136" s="271"/>
      <c r="AS136" s="272"/>
      <c r="AT136" s="273"/>
      <c r="AU136" s="265"/>
      <c r="AV136" s="266"/>
      <c r="AW136" s="267"/>
    </row>
    <row r="137" spans="2:49" s="275" customFormat="1">
      <c r="B137" s="278"/>
      <c r="C137" s="278"/>
      <c r="D137" s="278"/>
      <c r="E137" s="279"/>
      <c r="F137" s="279"/>
      <c r="G137" s="27" t="s">
        <v>82</v>
      </c>
      <c r="H137" s="279" t="s">
        <v>83</v>
      </c>
      <c r="I137" s="27" t="s">
        <v>128</v>
      </c>
      <c r="J137" s="27" t="s">
        <v>129</v>
      </c>
      <c r="K137" s="279"/>
      <c r="L137" s="279" t="s">
        <v>669</v>
      </c>
      <c r="M137" s="280"/>
      <c r="N137" s="280"/>
      <c r="O137" s="280"/>
      <c r="P137" s="264"/>
      <c r="Q137" s="265"/>
      <c r="R137" s="266"/>
      <c r="S137" s="267"/>
      <c r="T137" s="265"/>
      <c r="U137" s="266"/>
      <c r="V137" s="267"/>
      <c r="W137" s="265"/>
      <c r="X137" s="266"/>
      <c r="Y137" s="267"/>
      <c r="Z137" s="268"/>
      <c r="AA137" s="266"/>
      <c r="AB137" s="267"/>
      <c r="AC137" s="265"/>
      <c r="AD137" s="266"/>
      <c r="AE137" s="267"/>
      <c r="AF137" s="265"/>
      <c r="AG137" s="266"/>
      <c r="AH137" s="267"/>
      <c r="AI137" s="269"/>
      <c r="AJ137" s="270"/>
      <c r="AK137" s="265"/>
      <c r="AL137" s="265"/>
      <c r="AM137" s="265"/>
      <c r="AN137" s="265"/>
      <c r="AO137" s="266"/>
      <c r="AP137" s="267"/>
      <c r="AQ137" s="274"/>
      <c r="AR137" s="271"/>
      <c r="AS137" s="272"/>
      <c r="AT137" s="273"/>
      <c r="AU137" s="265"/>
      <c r="AV137" s="266"/>
      <c r="AW137" s="267"/>
    </row>
    <row r="138" spans="2:49" s="275" customFormat="1">
      <c r="B138" s="278"/>
      <c r="C138" s="278"/>
      <c r="D138" s="278"/>
      <c r="E138" s="279"/>
      <c r="F138" s="279"/>
      <c r="G138" s="27" t="s">
        <v>82</v>
      </c>
      <c r="H138" s="279" t="s">
        <v>83</v>
      </c>
      <c r="I138" s="27" t="s">
        <v>146</v>
      </c>
      <c r="J138" s="27" t="s">
        <v>147</v>
      </c>
      <c r="K138" s="279"/>
      <c r="L138" s="279" t="s">
        <v>669</v>
      </c>
      <c r="M138" s="280"/>
      <c r="N138" s="280"/>
      <c r="O138" s="280"/>
      <c r="P138" s="264"/>
      <c r="Q138" s="265"/>
      <c r="R138" s="266"/>
      <c r="S138" s="267"/>
      <c r="T138" s="265"/>
      <c r="U138" s="266"/>
      <c r="V138" s="267"/>
      <c r="W138" s="265"/>
      <c r="X138" s="266"/>
      <c r="Y138" s="267"/>
      <c r="Z138" s="268"/>
      <c r="AA138" s="266"/>
      <c r="AB138" s="267"/>
      <c r="AC138" s="265"/>
      <c r="AD138" s="266"/>
      <c r="AE138" s="267"/>
      <c r="AF138" s="265"/>
      <c r="AG138" s="266"/>
      <c r="AH138" s="267"/>
      <c r="AI138" s="269"/>
      <c r="AJ138" s="270"/>
      <c r="AK138" s="265"/>
      <c r="AL138" s="265"/>
      <c r="AM138" s="265"/>
      <c r="AN138" s="265"/>
      <c r="AO138" s="266"/>
      <c r="AP138" s="267"/>
      <c r="AQ138" s="274"/>
      <c r="AR138" s="271"/>
      <c r="AS138" s="272"/>
      <c r="AT138" s="273"/>
      <c r="AU138" s="265"/>
      <c r="AV138" s="266"/>
      <c r="AW138" s="267"/>
    </row>
    <row r="139" spans="2:49" s="275" customFormat="1">
      <c r="B139" s="278"/>
      <c r="C139" s="278"/>
      <c r="D139" s="278"/>
      <c r="E139" s="279"/>
      <c r="F139" s="279"/>
      <c r="G139" s="27" t="s">
        <v>82</v>
      </c>
      <c r="H139" s="279" t="s">
        <v>83</v>
      </c>
      <c r="I139" s="27" t="s">
        <v>148</v>
      </c>
      <c r="J139" s="27" t="s">
        <v>149</v>
      </c>
      <c r="K139" s="279"/>
      <c r="L139" s="279" t="s">
        <v>669</v>
      </c>
      <c r="M139" s="280"/>
      <c r="N139" s="280"/>
      <c r="O139" s="280"/>
      <c r="P139" s="264"/>
      <c r="Q139" s="265"/>
      <c r="R139" s="266"/>
      <c r="S139" s="267"/>
      <c r="T139" s="265"/>
      <c r="U139" s="266"/>
      <c r="V139" s="267"/>
      <c r="W139" s="265"/>
      <c r="X139" s="266"/>
      <c r="Y139" s="267"/>
      <c r="Z139" s="268"/>
      <c r="AA139" s="266"/>
      <c r="AB139" s="267"/>
      <c r="AC139" s="265"/>
      <c r="AD139" s="266"/>
      <c r="AE139" s="267"/>
      <c r="AF139" s="265"/>
      <c r="AG139" s="266"/>
      <c r="AH139" s="267"/>
      <c r="AI139" s="269"/>
      <c r="AJ139" s="270"/>
      <c r="AK139" s="265"/>
      <c r="AL139" s="265"/>
      <c r="AM139" s="265"/>
      <c r="AN139" s="265"/>
      <c r="AO139" s="266"/>
      <c r="AP139" s="267"/>
      <c r="AQ139" s="274"/>
      <c r="AR139" s="271"/>
      <c r="AS139" s="272"/>
      <c r="AT139" s="273"/>
      <c r="AU139" s="265"/>
      <c r="AV139" s="266"/>
      <c r="AW139" s="267"/>
    </row>
    <row r="140" spans="2:49" s="275" customFormat="1">
      <c r="B140" s="278"/>
      <c r="C140" s="278"/>
      <c r="D140" s="278"/>
      <c r="E140" s="279"/>
      <c r="F140" s="279"/>
      <c r="G140" s="27" t="s">
        <v>82</v>
      </c>
      <c r="H140" s="279" t="s">
        <v>83</v>
      </c>
      <c r="I140" s="27" t="s">
        <v>98</v>
      </c>
      <c r="J140" s="27" t="s">
        <v>99</v>
      </c>
      <c r="K140" s="279"/>
      <c r="L140" s="279" t="s">
        <v>669</v>
      </c>
      <c r="M140" s="280"/>
      <c r="N140" s="280"/>
      <c r="O140" s="280"/>
      <c r="P140" s="264"/>
      <c r="Q140" s="265"/>
      <c r="R140" s="266"/>
      <c r="S140" s="267"/>
      <c r="T140" s="265"/>
      <c r="U140" s="266"/>
      <c r="V140" s="267"/>
      <c r="W140" s="265"/>
      <c r="X140" s="266"/>
      <c r="Y140" s="267"/>
      <c r="Z140" s="268"/>
      <c r="AA140" s="266"/>
      <c r="AB140" s="267"/>
      <c r="AC140" s="265"/>
      <c r="AD140" s="266"/>
      <c r="AE140" s="267"/>
      <c r="AF140" s="265"/>
      <c r="AG140" s="266"/>
      <c r="AH140" s="267"/>
      <c r="AI140" s="269"/>
      <c r="AJ140" s="270"/>
      <c r="AK140" s="265"/>
      <c r="AL140" s="265"/>
      <c r="AM140" s="265"/>
      <c r="AN140" s="265"/>
      <c r="AO140" s="266"/>
      <c r="AP140" s="267"/>
      <c r="AQ140" s="274"/>
      <c r="AR140" s="271"/>
      <c r="AS140" s="272"/>
      <c r="AT140" s="273"/>
      <c r="AU140" s="265"/>
      <c r="AV140" s="266"/>
      <c r="AW140" s="267"/>
    </row>
    <row r="141" spans="2:49" s="275" customFormat="1">
      <c r="B141" s="278"/>
      <c r="C141" s="278"/>
      <c r="D141" s="278"/>
      <c r="E141" s="279"/>
      <c r="F141" s="279"/>
      <c r="G141" s="27" t="s">
        <v>82</v>
      </c>
      <c r="H141" s="279" t="s">
        <v>83</v>
      </c>
      <c r="I141" s="27" t="s">
        <v>275</v>
      </c>
      <c r="J141" s="27" t="s">
        <v>276</v>
      </c>
      <c r="K141" s="279"/>
      <c r="L141" s="279" t="s">
        <v>669</v>
      </c>
      <c r="M141" s="280"/>
      <c r="N141" s="280"/>
      <c r="O141" s="280"/>
      <c r="P141" s="264"/>
      <c r="Q141" s="265"/>
      <c r="R141" s="266"/>
      <c r="S141" s="267"/>
      <c r="T141" s="265"/>
      <c r="U141" s="266"/>
      <c r="V141" s="267"/>
      <c r="W141" s="265"/>
      <c r="X141" s="266"/>
      <c r="Y141" s="267"/>
      <c r="Z141" s="268"/>
      <c r="AA141" s="266"/>
      <c r="AB141" s="267"/>
      <c r="AC141" s="265"/>
      <c r="AD141" s="266"/>
      <c r="AE141" s="267"/>
      <c r="AF141" s="265"/>
      <c r="AG141" s="266"/>
      <c r="AH141" s="267"/>
      <c r="AI141" s="269"/>
      <c r="AJ141" s="270"/>
      <c r="AK141" s="265"/>
      <c r="AL141" s="265"/>
      <c r="AM141" s="265"/>
      <c r="AN141" s="265"/>
      <c r="AO141" s="266"/>
      <c r="AP141" s="267"/>
      <c r="AQ141" s="274"/>
      <c r="AR141" s="271"/>
      <c r="AS141" s="272"/>
      <c r="AT141" s="273"/>
      <c r="AU141" s="265"/>
      <c r="AV141" s="266"/>
      <c r="AW141" s="267"/>
    </row>
    <row r="142" spans="2:49" s="275" customFormat="1">
      <c r="B142" s="278"/>
      <c r="C142" s="278"/>
      <c r="D142" s="278"/>
      <c r="E142" s="279"/>
      <c r="F142" s="279"/>
      <c r="G142" s="27" t="s">
        <v>82</v>
      </c>
      <c r="H142" s="279" t="s">
        <v>83</v>
      </c>
      <c r="I142" s="27" t="s">
        <v>104</v>
      </c>
      <c r="J142" s="27" t="s">
        <v>105</v>
      </c>
      <c r="K142" s="279"/>
      <c r="L142" s="279" t="s">
        <v>669</v>
      </c>
      <c r="M142" s="280">
        <v>38000</v>
      </c>
      <c r="N142" s="280">
        <v>38000</v>
      </c>
      <c r="O142" s="280">
        <v>38000</v>
      </c>
      <c r="P142" s="264"/>
      <c r="Q142" s="265"/>
      <c r="R142" s="266"/>
      <c r="S142" s="267"/>
      <c r="T142" s="265"/>
      <c r="U142" s="266"/>
      <c r="V142" s="267"/>
      <c r="W142" s="265"/>
      <c r="X142" s="266"/>
      <c r="Y142" s="267"/>
      <c r="Z142" s="268"/>
      <c r="AA142" s="266"/>
      <c r="AB142" s="267"/>
      <c r="AC142" s="265"/>
      <c r="AD142" s="266"/>
      <c r="AE142" s="267"/>
      <c r="AF142" s="265"/>
      <c r="AG142" s="266"/>
      <c r="AH142" s="267"/>
      <c r="AI142" s="269"/>
      <c r="AJ142" s="270"/>
      <c r="AK142" s="265"/>
      <c r="AL142" s="265"/>
      <c r="AM142" s="265"/>
      <c r="AN142" s="265"/>
      <c r="AO142" s="266"/>
      <c r="AP142" s="267"/>
      <c r="AQ142" s="274"/>
      <c r="AR142" s="271"/>
      <c r="AS142" s="272"/>
      <c r="AT142" s="273"/>
      <c r="AU142" s="265"/>
      <c r="AV142" s="266"/>
      <c r="AW142" s="267"/>
    </row>
    <row r="143" spans="2:49" s="275" customFormat="1">
      <c r="B143" s="278"/>
      <c r="C143" s="278"/>
      <c r="D143" s="278"/>
      <c r="E143" s="279"/>
      <c r="F143" s="279"/>
      <c r="G143" s="27" t="s">
        <v>82</v>
      </c>
      <c r="H143" s="279" t="s">
        <v>83</v>
      </c>
      <c r="I143" s="27" t="s">
        <v>277</v>
      </c>
      <c r="J143" s="27" t="s">
        <v>659</v>
      </c>
      <c r="K143" s="279"/>
      <c r="L143" s="279" t="s">
        <v>669</v>
      </c>
      <c r="M143" s="280"/>
      <c r="N143" s="280"/>
      <c r="O143" s="280"/>
      <c r="P143" s="264"/>
      <c r="Q143" s="265"/>
      <c r="R143" s="266"/>
      <c r="S143" s="267"/>
      <c r="T143" s="265"/>
      <c r="U143" s="266"/>
      <c r="V143" s="267"/>
      <c r="W143" s="265"/>
      <c r="X143" s="266"/>
      <c r="Y143" s="267"/>
      <c r="Z143" s="268"/>
      <c r="AA143" s="266"/>
      <c r="AB143" s="267"/>
      <c r="AC143" s="265"/>
      <c r="AD143" s="266"/>
      <c r="AE143" s="267"/>
      <c r="AF143" s="265"/>
      <c r="AG143" s="266"/>
      <c r="AH143" s="267"/>
      <c r="AI143" s="269"/>
      <c r="AJ143" s="270"/>
      <c r="AK143" s="265"/>
      <c r="AL143" s="265"/>
      <c r="AM143" s="265"/>
      <c r="AN143" s="265"/>
      <c r="AO143" s="266"/>
      <c r="AP143" s="267"/>
      <c r="AQ143" s="274"/>
      <c r="AR143" s="271"/>
      <c r="AS143" s="272"/>
      <c r="AT143" s="273"/>
      <c r="AU143" s="265"/>
      <c r="AV143" s="266"/>
      <c r="AW143" s="267"/>
    </row>
    <row r="144" spans="2:49" s="275" customFormat="1">
      <c r="B144" s="278"/>
      <c r="C144" s="278"/>
      <c r="D144" s="278"/>
      <c r="E144" s="279"/>
      <c r="F144" s="279"/>
      <c r="G144" s="27" t="s">
        <v>82</v>
      </c>
      <c r="H144" s="279" t="s">
        <v>83</v>
      </c>
      <c r="I144" s="27" t="s">
        <v>279</v>
      </c>
      <c r="J144" s="27" t="s">
        <v>278</v>
      </c>
      <c r="K144" s="279"/>
      <c r="L144" s="279" t="s">
        <v>669</v>
      </c>
      <c r="M144" s="280"/>
      <c r="N144" s="280"/>
      <c r="O144" s="280"/>
      <c r="P144" s="264"/>
      <c r="Q144" s="265"/>
      <c r="R144" s="266"/>
      <c r="S144" s="267"/>
      <c r="T144" s="265"/>
      <c r="U144" s="266"/>
      <c r="V144" s="267"/>
      <c r="W144" s="265"/>
      <c r="X144" s="266"/>
      <c r="Y144" s="267"/>
      <c r="Z144" s="268"/>
      <c r="AA144" s="266"/>
      <c r="AB144" s="267"/>
      <c r="AC144" s="265"/>
      <c r="AD144" s="266"/>
      <c r="AE144" s="267"/>
      <c r="AF144" s="265"/>
      <c r="AG144" s="266"/>
      <c r="AH144" s="267"/>
      <c r="AI144" s="269"/>
      <c r="AJ144" s="270"/>
      <c r="AK144" s="265"/>
      <c r="AL144" s="265"/>
      <c r="AM144" s="265"/>
      <c r="AN144" s="265"/>
      <c r="AO144" s="266"/>
      <c r="AP144" s="267"/>
      <c r="AQ144" s="274"/>
      <c r="AR144" s="271"/>
      <c r="AS144" s="272"/>
      <c r="AT144" s="273"/>
      <c r="AU144" s="265"/>
      <c r="AV144" s="266"/>
      <c r="AW144" s="267"/>
    </row>
    <row r="145" spans="2:49" s="275" customFormat="1">
      <c r="B145" s="278"/>
      <c r="C145" s="278"/>
      <c r="D145" s="278"/>
      <c r="E145" s="279"/>
      <c r="F145" s="279"/>
      <c r="G145" s="27" t="s">
        <v>82</v>
      </c>
      <c r="H145" s="279" t="s">
        <v>83</v>
      </c>
      <c r="I145" s="27" t="s">
        <v>665</v>
      </c>
      <c r="J145" s="27" t="s">
        <v>660</v>
      </c>
      <c r="K145" s="279"/>
      <c r="L145" s="279" t="s">
        <v>669</v>
      </c>
      <c r="M145" s="280"/>
      <c r="N145" s="280"/>
      <c r="O145" s="280"/>
      <c r="P145" s="264"/>
      <c r="Q145" s="265"/>
      <c r="R145" s="266"/>
      <c r="S145" s="267"/>
      <c r="T145" s="265"/>
      <c r="U145" s="266"/>
      <c r="V145" s="267"/>
      <c r="W145" s="265"/>
      <c r="X145" s="266"/>
      <c r="Y145" s="267"/>
      <c r="Z145" s="268"/>
      <c r="AA145" s="266"/>
      <c r="AB145" s="267"/>
      <c r="AC145" s="265"/>
      <c r="AD145" s="266"/>
      <c r="AE145" s="267"/>
      <c r="AF145" s="265"/>
      <c r="AG145" s="266"/>
      <c r="AH145" s="267"/>
      <c r="AI145" s="269"/>
      <c r="AJ145" s="270"/>
      <c r="AK145" s="265"/>
      <c r="AL145" s="265"/>
      <c r="AM145" s="265"/>
      <c r="AN145" s="265"/>
      <c r="AO145" s="266"/>
      <c r="AP145" s="267"/>
      <c r="AQ145" s="274"/>
      <c r="AR145" s="271"/>
      <c r="AS145" s="272"/>
      <c r="AT145" s="273"/>
      <c r="AU145" s="265"/>
      <c r="AV145" s="266"/>
      <c r="AW145" s="267"/>
    </row>
    <row r="146" spans="2:49" s="275" customFormat="1">
      <c r="B146" s="278"/>
      <c r="C146" s="278"/>
      <c r="D146" s="278"/>
      <c r="E146" s="279"/>
      <c r="F146" s="279"/>
      <c r="G146" s="27" t="s">
        <v>82</v>
      </c>
      <c r="H146" s="279" t="s">
        <v>83</v>
      </c>
      <c r="I146" s="27" t="s">
        <v>666</v>
      </c>
      <c r="J146" s="27" t="s">
        <v>661</v>
      </c>
      <c r="K146" s="279"/>
      <c r="L146" s="279" t="s">
        <v>669</v>
      </c>
      <c r="M146" s="280"/>
      <c r="N146" s="280"/>
      <c r="O146" s="280"/>
      <c r="P146" s="264"/>
      <c r="Q146" s="265"/>
      <c r="R146" s="266"/>
      <c r="S146" s="267"/>
      <c r="T146" s="265"/>
      <c r="U146" s="266"/>
      <c r="V146" s="267"/>
      <c r="W146" s="265"/>
      <c r="X146" s="266"/>
      <c r="Y146" s="267"/>
      <c r="Z146" s="268"/>
      <c r="AA146" s="266"/>
      <c r="AB146" s="267"/>
      <c r="AC146" s="265"/>
      <c r="AD146" s="266"/>
      <c r="AE146" s="267"/>
      <c r="AF146" s="265"/>
      <c r="AG146" s="266"/>
      <c r="AH146" s="267"/>
      <c r="AI146" s="269"/>
      <c r="AJ146" s="270"/>
      <c r="AK146" s="265"/>
      <c r="AL146" s="265"/>
      <c r="AM146" s="265"/>
      <c r="AN146" s="265"/>
      <c r="AO146" s="266"/>
      <c r="AP146" s="267"/>
      <c r="AQ146" s="274"/>
      <c r="AR146" s="271"/>
      <c r="AS146" s="272"/>
      <c r="AT146" s="273"/>
      <c r="AU146" s="265"/>
      <c r="AV146" s="266"/>
      <c r="AW146" s="267"/>
    </row>
    <row r="147" spans="2:49" s="275" customFormat="1">
      <c r="B147" s="278"/>
      <c r="C147" s="278"/>
      <c r="D147" s="278"/>
      <c r="E147" s="279"/>
      <c r="F147" s="279"/>
      <c r="G147" s="27" t="s">
        <v>82</v>
      </c>
      <c r="H147" s="279" t="s">
        <v>83</v>
      </c>
      <c r="I147" s="27" t="s">
        <v>355</v>
      </c>
      <c r="J147" s="27" t="s">
        <v>662</v>
      </c>
      <c r="K147" s="279"/>
      <c r="L147" s="279" t="s">
        <v>669</v>
      </c>
      <c r="M147" s="280"/>
      <c r="N147" s="280"/>
      <c r="O147" s="280"/>
      <c r="P147" s="264"/>
      <c r="Q147" s="265"/>
      <c r="R147" s="266"/>
      <c r="S147" s="267"/>
      <c r="T147" s="265"/>
      <c r="U147" s="266"/>
      <c r="V147" s="267"/>
      <c r="W147" s="265"/>
      <c r="X147" s="266"/>
      <c r="Y147" s="267"/>
      <c r="Z147" s="268"/>
      <c r="AA147" s="266"/>
      <c r="AB147" s="267"/>
      <c r="AC147" s="265"/>
      <c r="AD147" s="266"/>
      <c r="AE147" s="267"/>
      <c r="AF147" s="265"/>
      <c r="AG147" s="266"/>
      <c r="AH147" s="267"/>
      <c r="AI147" s="269"/>
      <c r="AJ147" s="270"/>
      <c r="AK147" s="265"/>
      <c r="AL147" s="265"/>
      <c r="AM147" s="265"/>
      <c r="AN147" s="265"/>
      <c r="AO147" s="266"/>
      <c r="AP147" s="267"/>
      <c r="AQ147" s="274"/>
      <c r="AR147" s="271"/>
      <c r="AS147" s="272"/>
      <c r="AT147" s="273"/>
      <c r="AU147" s="265"/>
      <c r="AV147" s="266"/>
      <c r="AW147" s="267"/>
    </row>
    <row r="148" spans="2:49" s="275" customFormat="1">
      <c r="B148" s="278"/>
      <c r="C148" s="278"/>
      <c r="D148" s="278"/>
      <c r="E148" s="279"/>
      <c r="F148" s="279"/>
      <c r="G148" s="27" t="s">
        <v>82</v>
      </c>
      <c r="H148" s="279" t="s">
        <v>83</v>
      </c>
      <c r="I148" s="27" t="s">
        <v>667</v>
      </c>
      <c r="J148" s="27" t="s">
        <v>663</v>
      </c>
      <c r="K148" s="279"/>
      <c r="L148" s="279" t="s">
        <v>669</v>
      </c>
      <c r="M148" s="280"/>
      <c r="N148" s="280"/>
      <c r="O148" s="280"/>
      <c r="P148" s="264"/>
      <c r="Q148" s="265"/>
      <c r="R148" s="266"/>
      <c r="S148" s="267"/>
      <c r="T148" s="265"/>
      <c r="U148" s="266"/>
      <c r="V148" s="267"/>
      <c r="W148" s="265"/>
      <c r="X148" s="266"/>
      <c r="Y148" s="267"/>
      <c r="Z148" s="268"/>
      <c r="AA148" s="266"/>
      <c r="AB148" s="267"/>
      <c r="AC148" s="265"/>
      <c r="AD148" s="266"/>
      <c r="AE148" s="267"/>
      <c r="AF148" s="265"/>
      <c r="AG148" s="266"/>
      <c r="AH148" s="267"/>
      <c r="AI148" s="269"/>
      <c r="AJ148" s="270"/>
      <c r="AK148" s="265"/>
      <c r="AL148" s="265"/>
      <c r="AM148" s="265"/>
      <c r="AN148" s="265"/>
      <c r="AO148" s="266"/>
      <c r="AP148" s="267"/>
      <c r="AQ148" s="274"/>
      <c r="AR148" s="271"/>
      <c r="AS148" s="272"/>
      <c r="AT148" s="273"/>
      <c r="AU148" s="265"/>
      <c r="AV148" s="266"/>
      <c r="AW148" s="267"/>
    </row>
    <row r="149" spans="2:49" s="275" customFormat="1">
      <c r="B149" s="278"/>
      <c r="C149" s="278"/>
      <c r="D149" s="278"/>
      <c r="E149" s="279"/>
      <c r="F149" s="279"/>
      <c r="G149" s="27" t="s">
        <v>82</v>
      </c>
      <c r="H149" s="279" t="s">
        <v>83</v>
      </c>
      <c r="I149" s="27" t="s">
        <v>142</v>
      </c>
      <c r="J149" s="27" t="s">
        <v>143</v>
      </c>
      <c r="K149" s="279"/>
      <c r="L149" s="279" t="s">
        <v>669</v>
      </c>
      <c r="M149" s="280">
        <v>10000</v>
      </c>
      <c r="N149" s="280">
        <v>10000</v>
      </c>
      <c r="O149" s="280">
        <v>10000</v>
      </c>
      <c r="P149" s="264"/>
      <c r="Q149" s="265"/>
      <c r="R149" s="266"/>
      <c r="S149" s="267"/>
      <c r="T149" s="265"/>
      <c r="U149" s="266"/>
      <c r="V149" s="267"/>
      <c r="W149" s="265"/>
      <c r="X149" s="266"/>
      <c r="Y149" s="267"/>
      <c r="Z149" s="268"/>
      <c r="AA149" s="266"/>
      <c r="AB149" s="267"/>
      <c r="AC149" s="265"/>
      <c r="AD149" s="266"/>
      <c r="AE149" s="267"/>
      <c r="AF149" s="265"/>
      <c r="AG149" s="266"/>
      <c r="AH149" s="267"/>
      <c r="AI149" s="269"/>
      <c r="AJ149" s="270"/>
      <c r="AK149" s="265"/>
      <c r="AL149" s="265"/>
      <c r="AM149" s="265"/>
      <c r="AN149" s="265"/>
      <c r="AO149" s="266"/>
      <c r="AP149" s="267"/>
      <c r="AQ149" s="274"/>
      <c r="AR149" s="271"/>
      <c r="AS149" s="272"/>
      <c r="AT149" s="273"/>
      <c r="AU149" s="265"/>
      <c r="AV149" s="266"/>
      <c r="AW149" s="267"/>
    </row>
    <row r="150" spans="2:49" s="275" customFormat="1">
      <c r="B150" s="278"/>
      <c r="C150" s="278"/>
      <c r="D150" s="278"/>
      <c r="E150" s="279"/>
      <c r="F150" s="279"/>
      <c r="G150" s="27" t="s">
        <v>82</v>
      </c>
      <c r="H150" s="279" t="s">
        <v>83</v>
      </c>
      <c r="I150" s="27" t="s">
        <v>174</v>
      </c>
      <c r="J150" s="27" t="s">
        <v>175</v>
      </c>
      <c r="K150" s="279"/>
      <c r="L150" s="279" t="s">
        <v>669</v>
      </c>
      <c r="M150" s="280"/>
      <c r="N150" s="280"/>
      <c r="O150" s="280"/>
      <c r="P150" s="264"/>
      <c r="Q150" s="265"/>
      <c r="R150" s="266"/>
      <c r="S150" s="267"/>
      <c r="T150" s="265"/>
      <c r="U150" s="266"/>
      <c r="V150" s="267"/>
      <c r="W150" s="265"/>
      <c r="X150" s="266"/>
      <c r="Y150" s="267"/>
      <c r="Z150" s="268"/>
      <c r="AA150" s="266"/>
      <c r="AB150" s="267"/>
      <c r="AC150" s="265"/>
      <c r="AD150" s="266"/>
      <c r="AE150" s="267"/>
      <c r="AF150" s="265"/>
      <c r="AG150" s="266"/>
      <c r="AH150" s="267"/>
      <c r="AI150" s="269"/>
      <c r="AJ150" s="270"/>
      <c r="AK150" s="265"/>
      <c r="AL150" s="265"/>
      <c r="AM150" s="265"/>
      <c r="AN150" s="265"/>
      <c r="AO150" s="266"/>
      <c r="AP150" s="267"/>
      <c r="AQ150" s="274"/>
      <c r="AR150" s="271"/>
      <c r="AS150" s="272"/>
      <c r="AT150" s="273"/>
      <c r="AU150" s="265"/>
      <c r="AV150" s="266"/>
      <c r="AW150" s="267"/>
    </row>
    <row r="151" spans="2:49" s="275" customFormat="1">
      <c r="B151" s="278"/>
      <c r="C151" s="278"/>
      <c r="D151" s="278"/>
      <c r="E151" s="279"/>
      <c r="F151" s="279"/>
      <c r="G151" s="27" t="s">
        <v>82</v>
      </c>
      <c r="H151" s="279" t="s">
        <v>83</v>
      </c>
      <c r="I151" s="27" t="s">
        <v>253</v>
      </c>
      <c r="J151" s="27" t="s">
        <v>254</v>
      </c>
      <c r="K151" s="279"/>
      <c r="L151" s="279" t="s">
        <v>669</v>
      </c>
      <c r="M151" s="280"/>
      <c r="N151" s="280"/>
      <c r="O151" s="280"/>
      <c r="P151" s="264"/>
      <c r="Q151" s="265"/>
      <c r="R151" s="266"/>
      <c r="S151" s="267"/>
      <c r="T151" s="265"/>
      <c r="U151" s="266"/>
      <c r="V151" s="267"/>
      <c r="W151" s="265"/>
      <c r="X151" s="266"/>
      <c r="Y151" s="267"/>
      <c r="Z151" s="268"/>
      <c r="AA151" s="266"/>
      <c r="AB151" s="267"/>
      <c r="AC151" s="265"/>
      <c r="AD151" s="266"/>
      <c r="AE151" s="267"/>
      <c r="AF151" s="265"/>
      <c r="AG151" s="266"/>
      <c r="AH151" s="267"/>
      <c r="AI151" s="269"/>
      <c r="AJ151" s="270"/>
      <c r="AK151" s="265"/>
      <c r="AL151" s="265"/>
      <c r="AM151" s="265"/>
      <c r="AN151" s="265"/>
      <c r="AO151" s="266"/>
      <c r="AP151" s="267"/>
      <c r="AQ151" s="274"/>
      <c r="AR151" s="271"/>
      <c r="AS151" s="272"/>
      <c r="AT151" s="273"/>
      <c r="AU151" s="265"/>
      <c r="AV151" s="266"/>
      <c r="AW151" s="267"/>
    </row>
    <row r="152" spans="2:49" s="275" customFormat="1">
      <c r="B152" s="278"/>
      <c r="C152" s="278"/>
      <c r="D152" s="278"/>
      <c r="E152" s="279"/>
      <c r="F152" s="279"/>
      <c r="G152" s="27" t="s">
        <v>82</v>
      </c>
      <c r="H152" s="279" t="s">
        <v>83</v>
      </c>
      <c r="I152" s="27" t="s">
        <v>118</v>
      </c>
      <c r="J152" s="27" t="s">
        <v>119</v>
      </c>
      <c r="K152" s="279"/>
      <c r="L152" s="279" t="s">
        <v>669</v>
      </c>
      <c r="M152" s="280"/>
      <c r="N152" s="280"/>
      <c r="O152" s="280"/>
      <c r="P152" s="264"/>
      <c r="Q152" s="265"/>
      <c r="R152" s="266"/>
      <c r="S152" s="267"/>
      <c r="T152" s="265"/>
      <c r="U152" s="266"/>
      <c r="V152" s="267"/>
      <c r="W152" s="265"/>
      <c r="X152" s="266"/>
      <c r="Y152" s="267"/>
      <c r="Z152" s="268"/>
      <c r="AA152" s="266"/>
      <c r="AB152" s="267"/>
      <c r="AC152" s="265"/>
      <c r="AD152" s="266"/>
      <c r="AE152" s="267"/>
      <c r="AF152" s="265"/>
      <c r="AG152" s="266"/>
      <c r="AH152" s="267"/>
      <c r="AI152" s="269"/>
      <c r="AJ152" s="270"/>
      <c r="AK152" s="265"/>
      <c r="AL152" s="265"/>
      <c r="AM152" s="265"/>
      <c r="AN152" s="265"/>
      <c r="AO152" s="266"/>
      <c r="AP152" s="267"/>
      <c r="AQ152" s="274"/>
      <c r="AR152" s="271"/>
      <c r="AS152" s="272"/>
      <c r="AT152" s="273"/>
      <c r="AU152" s="265"/>
      <c r="AV152" s="266"/>
      <c r="AW152" s="267"/>
    </row>
    <row r="153" spans="2:49" s="275" customFormat="1">
      <c r="B153" s="278"/>
      <c r="C153" s="278"/>
      <c r="D153" s="278"/>
      <c r="E153" s="279"/>
      <c r="F153" s="279"/>
      <c r="G153" s="27" t="s">
        <v>82</v>
      </c>
      <c r="H153" s="279" t="s">
        <v>83</v>
      </c>
      <c r="I153" s="27" t="s">
        <v>176</v>
      </c>
      <c r="J153" s="27" t="s">
        <v>177</v>
      </c>
      <c r="K153" s="279"/>
      <c r="L153" s="279" t="s">
        <v>669</v>
      </c>
      <c r="M153" s="280"/>
      <c r="N153" s="280"/>
      <c r="O153" s="280"/>
      <c r="P153" s="264"/>
      <c r="Q153" s="265"/>
      <c r="R153" s="266"/>
      <c r="S153" s="267"/>
      <c r="T153" s="265"/>
      <c r="U153" s="266"/>
      <c r="V153" s="267"/>
      <c r="W153" s="265"/>
      <c r="X153" s="266"/>
      <c r="Y153" s="267"/>
      <c r="Z153" s="268"/>
      <c r="AA153" s="266"/>
      <c r="AB153" s="267"/>
      <c r="AC153" s="265"/>
      <c r="AD153" s="266"/>
      <c r="AE153" s="267"/>
      <c r="AF153" s="265"/>
      <c r="AG153" s="266"/>
      <c r="AH153" s="267"/>
      <c r="AI153" s="269"/>
      <c r="AJ153" s="270"/>
      <c r="AK153" s="265"/>
      <c r="AL153" s="265"/>
      <c r="AM153" s="265"/>
      <c r="AN153" s="265"/>
      <c r="AO153" s="266"/>
      <c r="AP153" s="267"/>
      <c r="AQ153" s="274"/>
      <c r="AR153" s="271"/>
      <c r="AS153" s="272"/>
      <c r="AT153" s="273"/>
      <c r="AU153" s="265"/>
      <c r="AV153" s="266"/>
      <c r="AW153" s="267"/>
    </row>
    <row r="154" spans="2:49" s="275" customFormat="1">
      <c r="B154" s="278"/>
      <c r="C154" s="278"/>
      <c r="D154" s="278"/>
      <c r="E154" s="279"/>
      <c r="F154" s="279"/>
      <c r="G154" s="27" t="s">
        <v>82</v>
      </c>
      <c r="H154" s="279" t="s">
        <v>83</v>
      </c>
      <c r="I154" s="27" t="s">
        <v>344</v>
      </c>
      <c r="J154" s="27" t="s">
        <v>345</v>
      </c>
      <c r="K154" s="279"/>
      <c r="L154" s="279" t="s">
        <v>669</v>
      </c>
      <c r="M154" s="280"/>
      <c r="N154" s="280"/>
      <c r="O154" s="280"/>
      <c r="P154" s="264"/>
      <c r="Q154" s="265"/>
      <c r="R154" s="266"/>
      <c r="S154" s="267"/>
      <c r="T154" s="265"/>
      <c r="U154" s="266"/>
      <c r="V154" s="267"/>
      <c r="W154" s="265"/>
      <c r="X154" s="266"/>
      <c r="Y154" s="267"/>
      <c r="Z154" s="268"/>
      <c r="AA154" s="266"/>
      <c r="AB154" s="267"/>
      <c r="AC154" s="265"/>
      <c r="AD154" s="266"/>
      <c r="AE154" s="267"/>
      <c r="AF154" s="265"/>
      <c r="AG154" s="266"/>
      <c r="AH154" s="267"/>
      <c r="AI154" s="269"/>
      <c r="AJ154" s="270"/>
      <c r="AK154" s="265"/>
      <c r="AL154" s="265"/>
      <c r="AM154" s="265"/>
      <c r="AN154" s="265"/>
      <c r="AO154" s="266"/>
      <c r="AP154" s="267"/>
      <c r="AQ154" s="274"/>
      <c r="AR154" s="271"/>
      <c r="AS154" s="272"/>
      <c r="AT154" s="273"/>
      <c r="AU154" s="265"/>
      <c r="AV154" s="266"/>
      <c r="AW154" s="267"/>
    </row>
    <row r="155" spans="2:49" s="275" customFormat="1">
      <c r="B155" s="278"/>
      <c r="C155" s="278"/>
      <c r="D155" s="278"/>
      <c r="E155" s="279"/>
      <c r="F155" s="279"/>
      <c r="G155" s="27" t="s">
        <v>82</v>
      </c>
      <c r="H155" s="279" t="s">
        <v>83</v>
      </c>
      <c r="I155" s="27" t="s">
        <v>248</v>
      </c>
      <c r="J155" s="27" t="s">
        <v>188</v>
      </c>
      <c r="K155" s="279"/>
      <c r="L155" s="279" t="s">
        <v>669</v>
      </c>
      <c r="M155" s="280"/>
      <c r="N155" s="280"/>
      <c r="O155" s="280"/>
      <c r="P155" s="264"/>
      <c r="Q155" s="265"/>
      <c r="R155" s="266"/>
      <c r="S155" s="267"/>
      <c r="T155" s="265"/>
      <c r="U155" s="266"/>
      <c r="V155" s="267"/>
      <c r="W155" s="265"/>
      <c r="X155" s="266"/>
      <c r="Y155" s="267"/>
      <c r="Z155" s="268"/>
      <c r="AA155" s="266"/>
      <c r="AB155" s="267"/>
      <c r="AC155" s="265"/>
      <c r="AD155" s="266"/>
      <c r="AE155" s="267"/>
      <c r="AF155" s="265"/>
      <c r="AG155" s="266"/>
      <c r="AH155" s="267"/>
      <c r="AI155" s="269"/>
      <c r="AJ155" s="270"/>
      <c r="AK155" s="265"/>
      <c r="AL155" s="265"/>
      <c r="AM155" s="265"/>
      <c r="AN155" s="265"/>
      <c r="AO155" s="266"/>
      <c r="AP155" s="267"/>
      <c r="AQ155" s="274"/>
      <c r="AR155" s="271"/>
      <c r="AS155" s="272"/>
      <c r="AT155" s="273"/>
      <c r="AU155" s="265"/>
      <c r="AV155" s="266"/>
      <c r="AW155" s="267"/>
    </row>
    <row r="156" spans="2:49" s="275" customFormat="1">
      <c r="B156" s="278"/>
      <c r="C156" s="278"/>
      <c r="D156" s="278"/>
      <c r="E156" s="279"/>
      <c r="F156" s="279"/>
      <c r="G156" s="27" t="s">
        <v>82</v>
      </c>
      <c r="H156" s="279" t="s">
        <v>83</v>
      </c>
      <c r="I156" s="27" t="s">
        <v>332</v>
      </c>
      <c r="J156" s="27" t="s">
        <v>333</v>
      </c>
      <c r="K156" s="279"/>
      <c r="L156" s="279" t="s">
        <v>669</v>
      </c>
      <c r="M156" s="280"/>
      <c r="N156" s="280"/>
      <c r="O156" s="280"/>
      <c r="P156" s="264"/>
      <c r="Q156" s="265"/>
      <c r="R156" s="266"/>
      <c r="S156" s="267"/>
      <c r="T156" s="265"/>
      <c r="U156" s="266"/>
      <c r="V156" s="267"/>
      <c r="W156" s="265"/>
      <c r="X156" s="266"/>
      <c r="Y156" s="267"/>
      <c r="Z156" s="268"/>
      <c r="AA156" s="266"/>
      <c r="AB156" s="267"/>
      <c r="AC156" s="265"/>
      <c r="AD156" s="266"/>
      <c r="AE156" s="267"/>
      <c r="AF156" s="265"/>
      <c r="AG156" s="266"/>
      <c r="AH156" s="267"/>
      <c r="AI156" s="269"/>
      <c r="AJ156" s="270"/>
      <c r="AK156" s="265"/>
      <c r="AL156" s="265"/>
      <c r="AM156" s="265"/>
      <c r="AN156" s="265"/>
      <c r="AO156" s="266"/>
      <c r="AP156" s="267"/>
      <c r="AQ156" s="274"/>
      <c r="AR156" s="271"/>
      <c r="AS156" s="272"/>
      <c r="AT156" s="273"/>
      <c r="AU156" s="265"/>
      <c r="AV156" s="266"/>
      <c r="AW156" s="267"/>
    </row>
    <row r="157" spans="2:49" s="275" customFormat="1">
      <c r="B157" s="278"/>
      <c r="C157" s="278"/>
      <c r="D157" s="278"/>
      <c r="E157" s="279"/>
      <c r="F157" s="279"/>
      <c r="G157" s="27" t="s">
        <v>82</v>
      </c>
      <c r="H157" s="279" t="s">
        <v>83</v>
      </c>
      <c r="I157" s="27" t="s">
        <v>114</v>
      </c>
      <c r="J157" s="27" t="s">
        <v>115</v>
      </c>
      <c r="K157" s="279"/>
      <c r="L157" s="279" t="s">
        <v>669</v>
      </c>
      <c r="M157" s="280"/>
      <c r="N157" s="280"/>
      <c r="O157" s="280"/>
      <c r="P157" s="264"/>
      <c r="Q157" s="265"/>
      <c r="R157" s="266"/>
      <c r="S157" s="267"/>
      <c r="T157" s="265"/>
      <c r="U157" s="266"/>
      <c r="V157" s="267"/>
      <c r="W157" s="265"/>
      <c r="X157" s="266"/>
      <c r="Y157" s="267"/>
      <c r="Z157" s="268"/>
      <c r="AA157" s="266"/>
      <c r="AB157" s="267"/>
      <c r="AC157" s="265"/>
      <c r="AD157" s="266"/>
      <c r="AE157" s="267"/>
      <c r="AF157" s="265"/>
      <c r="AG157" s="266"/>
      <c r="AH157" s="267"/>
      <c r="AI157" s="269"/>
      <c r="AJ157" s="270"/>
      <c r="AK157" s="265"/>
      <c r="AL157" s="265"/>
      <c r="AM157" s="265"/>
      <c r="AN157" s="265"/>
      <c r="AO157" s="266"/>
      <c r="AP157" s="267"/>
      <c r="AQ157" s="274"/>
      <c r="AR157" s="271"/>
      <c r="AS157" s="272"/>
      <c r="AT157" s="273"/>
      <c r="AU157" s="265"/>
      <c r="AV157" s="266"/>
      <c r="AW157" s="267"/>
    </row>
    <row r="158" spans="2:49" s="275" customFormat="1">
      <c r="B158" s="278"/>
      <c r="C158" s="278"/>
      <c r="D158" s="278"/>
      <c r="E158" s="279"/>
      <c r="F158" s="279"/>
      <c r="G158" s="27" t="s">
        <v>82</v>
      </c>
      <c r="H158" s="279" t="s">
        <v>83</v>
      </c>
      <c r="I158" s="27" t="s">
        <v>280</v>
      </c>
      <c r="J158" s="27" t="s">
        <v>281</v>
      </c>
      <c r="K158" s="279"/>
      <c r="L158" s="279" t="s">
        <v>669</v>
      </c>
      <c r="M158" s="280"/>
      <c r="N158" s="280"/>
      <c r="O158" s="280"/>
      <c r="P158" s="264"/>
      <c r="Q158" s="265"/>
      <c r="R158" s="266"/>
      <c r="S158" s="267"/>
      <c r="T158" s="265"/>
      <c r="U158" s="266"/>
      <c r="V158" s="267"/>
      <c r="W158" s="265"/>
      <c r="X158" s="266"/>
      <c r="Y158" s="267"/>
      <c r="Z158" s="268"/>
      <c r="AA158" s="266"/>
      <c r="AB158" s="267"/>
      <c r="AC158" s="265"/>
      <c r="AD158" s="266"/>
      <c r="AE158" s="267"/>
      <c r="AF158" s="265"/>
      <c r="AG158" s="266"/>
      <c r="AH158" s="267"/>
      <c r="AI158" s="269"/>
      <c r="AJ158" s="270"/>
      <c r="AK158" s="265"/>
      <c r="AL158" s="265"/>
      <c r="AM158" s="265"/>
      <c r="AN158" s="265"/>
      <c r="AO158" s="266"/>
      <c r="AP158" s="267"/>
      <c r="AQ158" s="274"/>
      <c r="AR158" s="271"/>
      <c r="AS158" s="272"/>
      <c r="AT158" s="273"/>
      <c r="AU158" s="265"/>
      <c r="AV158" s="266"/>
      <c r="AW158" s="267"/>
    </row>
    <row r="159" spans="2:49" s="275" customFormat="1">
      <c r="B159" s="278"/>
      <c r="C159" s="278"/>
      <c r="D159" s="278"/>
      <c r="E159" s="279"/>
      <c r="F159" s="279"/>
      <c r="G159" s="27" t="s">
        <v>82</v>
      </c>
      <c r="H159" s="279" t="s">
        <v>83</v>
      </c>
      <c r="I159" s="27" t="s">
        <v>100</v>
      </c>
      <c r="J159" s="27" t="s">
        <v>101</v>
      </c>
      <c r="K159" s="279"/>
      <c r="L159" s="279" t="s">
        <v>669</v>
      </c>
      <c r="M159" s="280"/>
      <c r="N159" s="280"/>
      <c r="O159" s="280"/>
      <c r="P159" s="264"/>
      <c r="Q159" s="265"/>
      <c r="R159" s="266"/>
      <c r="S159" s="267"/>
      <c r="T159" s="265"/>
      <c r="U159" s="266"/>
      <c r="V159" s="267"/>
      <c r="W159" s="265"/>
      <c r="X159" s="266"/>
      <c r="Y159" s="267"/>
      <c r="Z159" s="268"/>
      <c r="AA159" s="266"/>
      <c r="AB159" s="267"/>
      <c r="AC159" s="265"/>
      <c r="AD159" s="266"/>
      <c r="AE159" s="267"/>
      <c r="AF159" s="265"/>
      <c r="AG159" s="266"/>
      <c r="AH159" s="267"/>
      <c r="AI159" s="269"/>
      <c r="AJ159" s="270"/>
      <c r="AK159" s="265"/>
      <c r="AL159" s="265"/>
      <c r="AM159" s="265"/>
      <c r="AN159" s="265"/>
      <c r="AO159" s="266"/>
      <c r="AP159" s="267"/>
      <c r="AQ159" s="274"/>
      <c r="AR159" s="271"/>
      <c r="AS159" s="272"/>
      <c r="AT159" s="273"/>
      <c r="AU159" s="265"/>
      <c r="AV159" s="266"/>
      <c r="AW159" s="267"/>
    </row>
    <row r="160" spans="2:49" s="275" customFormat="1">
      <c r="B160" s="278"/>
      <c r="C160" s="278"/>
      <c r="D160" s="278"/>
      <c r="E160" s="279"/>
      <c r="F160" s="279"/>
      <c r="G160" s="27" t="s">
        <v>82</v>
      </c>
      <c r="H160" s="279" t="s">
        <v>83</v>
      </c>
      <c r="I160" s="27" t="s">
        <v>282</v>
      </c>
      <c r="J160" s="27" t="s">
        <v>283</v>
      </c>
      <c r="K160" s="279"/>
      <c r="L160" s="279" t="s">
        <v>669</v>
      </c>
      <c r="M160" s="280"/>
      <c r="N160" s="280"/>
      <c r="O160" s="280"/>
      <c r="P160" s="264"/>
      <c r="Q160" s="265"/>
      <c r="R160" s="266"/>
      <c r="S160" s="267"/>
      <c r="T160" s="265"/>
      <c r="U160" s="266"/>
      <c r="V160" s="267"/>
      <c r="W160" s="265"/>
      <c r="X160" s="266"/>
      <c r="Y160" s="267"/>
      <c r="Z160" s="268"/>
      <c r="AA160" s="266"/>
      <c r="AB160" s="267"/>
      <c r="AC160" s="265"/>
      <c r="AD160" s="266"/>
      <c r="AE160" s="267"/>
      <c r="AF160" s="265"/>
      <c r="AG160" s="266"/>
      <c r="AH160" s="267"/>
      <c r="AI160" s="269"/>
      <c r="AJ160" s="270"/>
      <c r="AK160" s="265"/>
      <c r="AL160" s="265"/>
      <c r="AM160" s="265"/>
      <c r="AN160" s="265"/>
      <c r="AO160" s="266"/>
      <c r="AP160" s="267"/>
      <c r="AQ160" s="274"/>
      <c r="AR160" s="271"/>
      <c r="AS160" s="272"/>
      <c r="AT160" s="273"/>
      <c r="AU160" s="265"/>
      <c r="AV160" s="266"/>
      <c r="AW160" s="267"/>
    </row>
    <row r="161" spans="2:49" s="275" customFormat="1">
      <c r="B161" s="278"/>
      <c r="C161" s="278"/>
      <c r="D161" s="278"/>
      <c r="E161" s="279"/>
      <c r="F161" s="279"/>
      <c r="G161" s="27" t="s">
        <v>82</v>
      </c>
      <c r="H161" s="279" t="s">
        <v>83</v>
      </c>
      <c r="I161" s="27" t="s">
        <v>318</v>
      </c>
      <c r="J161" s="27" t="s">
        <v>319</v>
      </c>
      <c r="K161" s="279"/>
      <c r="L161" s="279" t="s">
        <v>669</v>
      </c>
      <c r="M161" s="280"/>
      <c r="N161" s="280"/>
      <c r="O161" s="280"/>
      <c r="P161" s="264"/>
      <c r="Q161" s="265"/>
      <c r="R161" s="266"/>
      <c r="S161" s="267"/>
      <c r="T161" s="265"/>
      <c r="U161" s="266"/>
      <c r="V161" s="267"/>
      <c r="W161" s="265"/>
      <c r="X161" s="266"/>
      <c r="Y161" s="267"/>
      <c r="Z161" s="268"/>
      <c r="AA161" s="266"/>
      <c r="AB161" s="267"/>
      <c r="AC161" s="265"/>
      <c r="AD161" s="266"/>
      <c r="AE161" s="267"/>
      <c r="AF161" s="265"/>
      <c r="AG161" s="266"/>
      <c r="AH161" s="267"/>
      <c r="AI161" s="269"/>
      <c r="AJ161" s="270"/>
      <c r="AK161" s="265"/>
      <c r="AL161" s="265"/>
      <c r="AM161" s="265"/>
      <c r="AN161" s="265"/>
      <c r="AO161" s="266"/>
      <c r="AP161" s="267"/>
      <c r="AQ161" s="274"/>
      <c r="AR161" s="271"/>
      <c r="AS161" s="272"/>
      <c r="AT161" s="273"/>
      <c r="AU161" s="265"/>
      <c r="AV161" s="266"/>
      <c r="AW161" s="267"/>
    </row>
    <row r="162" spans="2:49" s="275" customFormat="1">
      <c r="B162" s="278"/>
      <c r="C162" s="278"/>
      <c r="D162" s="278"/>
      <c r="E162" s="279"/>
      <c r="F162" s="279"/>
      <c r="G162" s="27" t="s">
        <v>82</v>
      </c>
      <c r="H162" s="279" t="s">
        <v>83</v>
      </c>
      <c r="I162" s="27" t="s">
        <v>284</v>
      </c>
      <c r="J162" s="27" t="s">
        <v>285</v>
      </c>
      <c r="K162" s="279"/>
      <c r="L162" s="279" t="s">
        <v>669</v>
      </c>
      <c r="M162" s="280"/>
      <c r="N162" s="280"/>
      <c r="O162" s="280"/>
      <c r="P162" s="264"/>
      <c r="Q162" s="265"/>
      <c r="R162" s="266"/>
      <c r="S162" s="267"/>
      <c r="T162" s="265"/>
      <c r="U162" s="266"/>
      <c r="V162" s="267"/>
      <c r="W162" s="265"/>
      <c r="X162" s="266"/>
      <c r="Y162" s="267"/>
      <c r="Z162" s="268"/>
      <c r="AA162" s="266"/>
      <c r="AB162" s="267"/>
      <c r="AC162" s="265"/>
      <c r="AD162" s="266"/>
      <c r="AE162" s="267"/>
      <c r="AF162" s="265"/>
      <c r="AG162" s="266"/>
      <c r="AH162" s="267"/>
      <c r="AI162" s="269"/>
      <c r="AJ162" s="270"/>
      <c r="AK162" s="265"/>
      <c r="AL162" s="265"/>
      <c r="AM162" s="265"/>
      <c r="AN162" s="265"/>
      <c r="AO162" s="266"/>
      <c r="AP162" s="267"/>
      <c r="AQ162" s="274"/>
      <c r="AR162" s="271"/>
      <c r="AS162" s="272"/>
      <c r="AT162" s="273"/>
      <c r="AU162" s="265"/>
      <c r="AV162" s="266"/>
      <c r="AW162" s="267"/>
    </row>
    <row r="163" spans="2:49" s="275" customFormat="1">
      <c r="B163" s="278"/>
      <c r="C163" s="278"/>
      <c r="D163" s="278"/>
      <c r="E163" s="279"/>
      <c r="F163" s="279"/>
      <c r="G163" s="27" t="s">
        <v>82</v>
      </c>
      <c r="H163" s="279" t="s">
        <v>83</v>
      </c>
      <c r="I163" s="27" t="s">
        <v>363</v>
      </c>
      <c r="J163" s="27" t="s">
        <v>364</v>
      </c>
      <c r="K163" s="279"/>
      <c r="L163" s="279" t="s">
        <v>669</v>
      </c>
      <c r="M163" s="280"/>
      <c r="N163" s="280"/>
      <c r="O163" s="280"/>
      <c r="P163" s="264"/>
      <c r="Q163" s="265"/>
      <c r="R163" s="266"/>
      <c r="S163" s="267"/>
      <c r="T163" s="265"/>
      <c r="U163" s="266"/>
      <c r="V163" s="267"/>
      <c r="W163" s="265"/>
      <c r="X163" s="266"/>
      <c r="Y163" s="267"/>
      <c r="Z163" s="268"/>
      <c r="AA163" s="266"/>
      <c r="AB163" s="267"/>
      <c r="AC163" s="265"/>
      <c r="AD163" s="266"/>
      <c r="AE163" s="267"/>
      <c r="AF163" s="265"/>
      <c r="AG163" s="266"/>
      <c r="AH163" s="267"/>
      <c r="AI163" s="269"/>
      <c r="AJ163" s="270"/>
      <c r="AK163" s="265"/>
      <c r="AL163" s="265"/>
      <c r="AM163" s="265"/>
      <c r="AN163" s="265"/>
      <c r="AO163" s="266"/>
      <c r="AP163" s="267"/>
      <c r="AQ163" s="274"/>
      <c r="AR163" s="271"/>
      <c r="AS163" s="272"/>
      <c r="AT163" s="273"/>
      <c r="AU163" s="265"/>
      <c r="AV163" s="266"/>
      <c r="AW163" s="267"/>
    </row>
    <row r="164" spans="2:49" s="275" customFormat="1">
      <c r="B164" s="278"/>
      <c r="C164" s="278"/>
      <c r="D164" s="278"/>
      <c r="E164" s="279"/>
      <c r="F164" s="279"/>
      <c r="G164" s="27" t="s">
        <v>82</v>
      </c>
      <c r="H164" s="279" t="s">
        <v>83</v>
      </c>
      <c r="I164" s="27" t="s">
        <v>286</v>
      </c>
      <c r="J164" s="27" t="s">
        <v>287</v>
      </c>
      <c r="K164" s="279"/>
      <c r="L164" s="279" t="s">
        <v>669</v>
      </c>
      <c r="M164" s="280"/>
      <c r="N164" s="280"/>
      <c r="O164" s="280"/>
      <c r="P164" s="264"/>
      <c r="Q164" s="265"/>
      <c r="R164" s="266"/>
      <c r="S164" s="267"/>
      <c r="T164" s="265"/>
      <c r="U164" s="266"/>
      <c r="V164" s="267"/>
      <c r="W164" s="265"/>
      <c r="X164" s="266"/>
      <c r="Y164" s="267"/>
      <c r="Z164" s="268"/>
      <c r="AA164" s="266"/>
      <c r="AB164" s="267"/>
      <c r="AC164" s="265"/>
      <c r="AD164" s="266"/>
      <c r="AE164" s="267"/>
      <c r="AF164" s="265"/>
      <c r="AG164" s="266"/>
      <c r="AH164" s="267"/>
      <c r="AI164" s="269"/>
      <c r="AJ164" s="270"/>
      <c r="AK164" s="265"/>
      <c r="AL164" s="265"/>
      <c r="AM164" s="265"/>
      <c r="AN164" s="265"/>
      <c r="AO164" s="266"/>
      <c r="AP164" s="267"/>
      <c r="AQ164" s="274"/>
      <c r="AR164" s="271"/>
      <c r="AS164" s="272"/>
      <c r="AT164" s="273"/>
      <c r="AU164" s="265"/>
      <c r="AV164" s="266"/>
      <c r="AW164" s="267"/>
    </row>
    <row r="165" spans="2:49" s="275" customFormat="1">
      <c r="B165" s="278"/>
      <c r="C165" s="278"/>
      <c r="D165" s="278"/>
      <c r="E165" s="279"/>
      <c r="F165" s="279"/>
      <c r="G165" s="27" t="s">
        <v>82</v>
      </c>
      <c r="H165" s="279" t="s">
        <v>83</v>
      </c>
      <c r="I165" s="27" t="s">
        <v>288</v>
      </c>
      <c r="J165" s="27" t="s">
        <v>289</v>
      </c>
      <c r="K165" s="279"/>
      <c r="L165" s="279" t="s">
        <v>669</v>
      </c>
      <c r="M165" s="280"/>
      <c r="N165" s="280"/>
      <c r="O165" s="280"/>
      <c r="P165" s="264"/>
      <c r="Q165" s="265"/>
      <c r="R165" s="266"/>
      <c r="S165" s="267"/>
      <c r="T165" s="265"/>
      <c r="U165" s="266"/>
      <c r="V165" s="267"/>
      <c r="W165" s="265"/>
      <c r="X165" s="266"/>
      <c r="Y165" s="267"/>
      <c r="Z165" s="268"/>
      <c r="AA165" s="266"/>
      <c r="AB165" s="267"/>
      <c r="AC165" s="265"/>
      <c r="AD165" s="266"/>
      <c r="AE165" s="267"/>
      <c r="AF165" s="265"/>
      <c r="AG165" s="266"/>
      <c r="AH165" s="267"/>
      <c r="AI165" s="269"/>
      <c r="AJ165" s="270"/>
      <c r="AK165" s="265"/>
      <c r="AL165" s="265"/>
      <c r="AM165" s="265"/>
      <c r="AN165" s="265"/>
      <c r="AO165" s="266"/>
      <c r="AP165" s="267"/>
      <c r="AQ165" s="274"/>
      <c r="AR165" s="271"/>
      <c r="AS165" s="272"/>
      <c r="AT165" s="273"/>
      <c r="AU165" s="265"/>
      <c r="AV165" s="266"/>
      <c r="AW165" s="267"/>
    </row>
    <row r="166" spans="2:49" s="275" customFormat="1">
      <c r="B166" s="278"/>
      <c r="C166" s="278"/>
      <c r="D166" s="278"/>
      <c r="E166" s="279"/>
      <c r="F166" s="279"/>
      <c r="G166" s="27" t="s">
        <v>82</v>
      </c>
      <c r="H166" s="279" t="s">
        <v>83</v>
      </c>
      <c r="I166" s="27" t="s">
        <v>290</v>
      </c>
      <c r="J166" s="27" t="s">
        <v>291</v>
      </c>
      <c r="K166" s="279"/>
      <c r="L166" s="279" t="s">
        <v>669</v>
      </c>
      <c r="M166" s="280"/>
      <c r="N166" s="280"/>
      <c r="O166" s="280"/>
      <c r="P166" s="264"/>
      <c r="Q166" s="265"/>
      <c r="R166" s="266"/>
      <c r="S166" s="267"/>
      <c r="T166" s="265"/>
      <c r="U166" s="266"/>
      <c r="V166" s="267"/>
      <c r="W166" s="265"/>
      <c r="X166" s="266"/>
      <c r="Y166" s="267"/>
      <c r="Z166" s="268"/>
      <c r="AA166" s="266"/>
      <c r="AB166" s="267"/>
      <c r="AC166" s="265"/>
      <c r="AD166" s="266"/>
      <c r="AE166" s="267"/>
      <c r="AF166" s="265"/>
      <c r="AG166" s="266"/>
      <c r="AH166" s="267"/>
      <c r="AI166" s="269"/>
      <c r="AJ166" s="270"/>
      <c r="AK166" s="265"/>
      <c r="AL166" s="265"/>
      <c r="AM166" s="265"/>
      <c r="AN166" s="265"/>
      <c r="AO166" s="266"/>
      <c r="AP166" s="267"/>
      <c r="AQ166" s="274"/>
      <c r="AR166" s="271"/>
      <c r="AS166" s="272"/>
      <c r="AT166" s="273"/>
      <c r="AU166" s="265"/>
      <c r="AV166" s="266"/>
      <c r="AW166" s="267"/>
    </row>
    <row r="167" spans="2:49" s="275" customFormat="1">
      <c r="B167" s="278"/>
      <c r="C167" s="278"/>
      <c r="D167" s="278"/>
      <c r="E167" s="279"/>
      <c r="F167" s="279"/>
      <c r="G167" s="27" t="s">
        <v>82</v>
      </c>
      <c r="H167" s="279" t="s">
        <v>83</v>
      </c>
      <c r="I167" s="27" t="s">
        <v>668</v>
      </c>
      <c r="J167" s="27" t="s">
        <v>664</v>
      </c>
      <c r="K167" s="279"/>
      <c r="L167" s="279" t="s">
        <v>669</v>
      </c>
      <c r="M167" s="280"/>
      <c r="N167" s="280"/>
      <c r="O167" s="280"/>
      <c r="P167" s="264"/>
      <c r="Q167" s="265"/>
      <c r="R167" s="266"/>
      <c r="S167" s="267"/>
      <c r="T167" s="265"/>
      <c r="U167" s="266"/>
      <c r="V167" s="267"/>
      <c r="W167" s="265"/>
      <c r="X167" s="266"/>
      <c r="Y167" s="267"/>
      <c r="Z167" s="268"/>
      <c r="AA167" s="266"/>
      <c r="AB167" s="267"/>
      <c r="AC167" s="265"/>
      <c r="AD167" s="266"/>
      <c r="AE167" s="267"/>
      <c r="AF167" s="265"/>
      <c r="AG167" s="266"/>
      <c r="AH167" s="267"/>
      <c r="AI167" s="269"/>
      <c r="AJ167" s="270"/>
      <c r="AK167" s="265"/>
      <c r="AL167" s="265"/>
      <c r="AM167" s="265"/>
      <c r="AN167" s="265"/>
      <c r="AO167" s="266"/>
      <c r="AP167" s="267"/>
      <c r="AQ167" s="274"/>
      <c r="AR167" s="271"/>
      <c r="AS167" s="272"/>
      <c r="AT167" s="273"/>
      <c r="AU167" s="265"/>
      <c r="AV167" s="266"/>
      <c r="AW167" s="267"/>
    </row>
    <row r="168" spans="2:49" s="275" customFormat="1">
      <c r="B168" s="278"/>
      <c r="C168" s="278"/>
      <c r="D168" s="278"/>
      <c r="E168" s="279"/>
      <c r="F168" s="279"/>
      <c r="G168" s="27" t="s">
        <v>82</v>
      </c>
      <c r="H168" s="279" t="s">
        <v>83</v>
      </c>
      <c r="I168" s="27" t="s">
        <v>237</v>
      </c>
      <c r="J168" s="27" t="s">
        <v>238</v>
      </c>
      <c r="K168" s="279"/>
      <c r="L168" s="279" t="s">
        <v>669</v>
      </c>
      <c r="M168" s="280"/>
      <c r="N168" s="280"/>
      <c r="O168" s="280"/>
      <c r="P168" s="264"/>
      <c r="Q168" s="265"/>
      <c r="R168" s="266"/>
      <c r="S168" s="267"/>
      <c r="T168" s="265"/>
      <c r="U168" s="266"/>
      <c r="V168" s="267"/>
      <c r="W168" s="265"/>
      <c r="X168" s="266"/>
      <c r="Y168" s="267"/>
      <c r="Z168" s="268"/>
      <c r="AA168" s="266"/>
      <c r="AB168" s="267"/>
      <c r="AC168" s="265"/>
      <c r="AD168" s="266"/>
      <c r="AE168" s="267"/>
      <c r="AF168" s="265"/>
      <c r="AG168" s="266"/>
      <c r="AH168" s="267"/>
      <c r="AI168" s="269"/>
      <c r="AJ168" s="270"/>
      <c r="AK168" s="265"/>
      <c r="AL168" s="265"/>
      <c r="AM168" s="265"/>
      <c r="AN168" s="265"/>
      <c r="AO168" s="266"/>
      <c r="AP168" s="267"/>
      <c r="AQ168" s="274"/>
      <c r="AR168" s="271"/>
      <c r="AS168" s="272"/>
      <c r="AT168" s="273"/>
      <c r="AU168" s="265"/>
      <c r="AV168" s="266"/>
      <c r="AW168" s="267"/>
    </row>
    <row r="169" spans="2:49" s="275" customFormat="1">
      <c r="B169" s="278"/>
      <c r="C169" s="278"/>
      <c r="D169" s="278"/>
      <c r="E169" s="279"/>
      <c r="F169" s="279"/>
      <c r="G169" s="27" t="s">
        <v>82</v>
      </c>
      <c r="H169" s="279" t="s">
        <v>83</v>
      </c>
      <c r="I169" s="27" t="s">
        <v>207</v>
      </c>
      <c r="J169" s="27" t="s">
        <v>208</v>
      </c>
      <c r="K169" s="279"/>
      <c r="L169" s="279" t="s">
        <v>669</v>
      </c>
      <c r="M169" s="280"/>
      <c r="N169" s="280"/>
      <c r="O169" s="280"/>
      <c r="P169" s="264"/>
      <c r="Q169" s="265"/>
      <c r="R169" s="266"/>
      <c r="S169" s="267"/>
      <c r="T169" s="265"/>
      <c r="U169" s="266"/>
      <c r="V169" s="267"/>
      <c r="W169" s="265"/>
      <c r="X169" s="266"/>
      <c r="Y169" s="267"/>
      <c r="Z169" s="268"/>
      <c r="AA169" s="266"/>
      <c r="AB169" s="267"/>
      <c r="AC169" s="265"/>
      <c r="AD169" s="266"/>
      <c r="AE169" s="267"/>
      <c r="AF169" s="265"/>
      <c r="AG169" s="266"/>
      <c r="AH169" s="267"/>
      <c r="AI169" s="269"/>
      <c r="AJ169" s="270"/>
      <c r="AK169" s="265"/>
      <c r="AL169" s="265"/>
      <c r="AM169" s="265"/>
      <c r="AN169" s="265"/>
      <c r="AO169" s="266"/>
      <c r="AP169" s="267"/>
      <c r="AQ169" s="274"/>
      <c r="AR169" s="271"/>
      <c r="AS169" s="272"/>
      <c r="AT169" s="273"/>
      <c r="AU169" s="265"/>
      <c r="AV169" s="266"/>
      <c r="AW169" s="267"/>
    </row>
    <row r="170" spans="2:49" s="275" customFormat="1">
      <c r="B170" s="278"/>
      <c r="C170" s="278"/>
      <c r="D170" s="278"/>
      <c r="E170" s="279"/>
      <c r="F170" s="279"/>
      <c r="G170" s="27" t="s">
        <v>82</v>
      </c>
      <c r="H170" s="279" t="s">
        <v>83</v>
      </c>
      <c r="I170" s="27" t="s">
        <v>296</v>
      </c>
      <c r="J170" s="27" t="s">
        <v>297</v>
      </c>
      <c r="K170" s="279"/>
      <c r="L170" s="279" t="s">
        <v>669</v>
      </c>
      <c r="M170" s="280"/>
      <c r="N170" s="280"/>
      <c r="O170" s="280"/>
      <c r="P170" s="264"/>
      <c r="Q170" s="265"/>
      <c r="R170" s="266"/>
      <c r="S170" s="267"/>
      <c r="T170" s="265"/>
      <c r="U170" s="266"/>
      <c r="V170" s="267"/>
      <c r="W170" s="265"/>
      <c r="X170" s="266"/>
      <c r="Y170" s="267"/>
      <c r="Z170" s="268"/>
      <c r="AA170" s="266"/>
      <c r="AB170" s="267"/>
      <c r="AC170" s="265"/>
      <c r="AD170" s="266"/>
      <c r="AE170" s="267"/>
      <c r="AF170" s="265"/>
      <c r="AG170" s="266"/>
      <c r="AH170" s="267"/>
      <c r="AI170" s="269"/>
      <c r="AJ170" s="270"/>
      <c r="AK170" s="265"/>
      <c r="AL170" s="265"/>
      <c r="AM170" s="265"/>
      <c r="AN170" s="265"/>
      <c r="AO170" s="266"/>
      <c r="AP170" s="267"/>
      <c r="AQ170" s="274"/>
      <c r="AR170" s="271"/>
      <c r="AS170" s="272"/>
      <c r="AT170" s="273"/>
      <c r="AU170" s="265"/>
      <c r="AV170" s="266"/>
      <c r="AW170" s="267"/>
    </row>
    <row r="171" spans="2:49" s="275" customFormat="1">
      <c r="B171" s="278"/>
      <c r="C171" s="278"/>
      <c r="D171" s="278"/>
      <c r="E171" s="279"/>
      <c r="F171" s="279"/>
      <c r="G171" s="27" t="s">
        <v>82</v>
      </c>
      <c r="H171" s="279" t="s">
        <v>83</v>
      </c>
      <c r="I171" s="27">
        <v>4212</v>
      </c>
      <c r="J171" s="27" t="s">
        <v>109</v>
      </c>
      <c r="K171" s="279"/>
      <c r="L171" s="279" t="s">
        <v>669</v>
      </c>
      <c r="M171" s="280"/>
      <c r="N171" s="280"/>
      <c r="O171" s="280"/>
      <c r="P171" s="264"/>
      <c r="Q171" s="265"/>
      <c r="R171" s="266"/>
      <c r="S171" s="267"/>
      <c r="T171" s="265"/>
      <c r="U171" s="266"/>
      <c r="V171" s="267"/>
      <c r="W171" s="265"/>
      <c r="X171" s="266"/>
      <c r="Y171" s="267"/>
      <c r="Z171" s="268"/>
      <c r="AA171" s="266"/>
      <c r="AB171" s="267"/>
      <c r="AC171" s="265"/>
      <c r="AD171" s="266"/>
      <c r="AE171" s="267"/>
      <c r="AF171" s="265"/>
      <c r="AG171" s="266"/>
      <c r="AH171" s="267"/>
      <c r="AI171" s="269"/>
      <c r="AJ171" s="270"/>
      <c r="AK171" s="265"/>
      <c r="AL171" s="265"/>
      <c r="AM171" s="265"/>
      <c r="AN171" s="265"/>
      <c r="AO171" s="266"/>
      <c r="AP171" s="267"/>
      <c r="AQ171" s="274"/>
      <c r="AR171" s="271"/>
      <c r="AS171" s="272"/>
      <c r="AT171" s="273"/>
      <c r="AU171" s="265"/>
      <c r="AV171" s="266"/>
      <c r="AW171" s="267"/>
    </row>
    <row r="172" spans="2:49" s="275" customFormat="1">
      <c r="B172" s="278"/>
      <c r="C172" s="278"/>
      <c r="D172" s="278"/>
      <c r="E172" s="279"/>
      <c r="F172" s="279"/>
      <c r="G172" s="27" t="s">
        <v>82</v>
      </c>
      <c r="H172" s="279" t="s">
        <v>83</v>
      </c>
      <c r="I172" s="27">
        <v>4214</v>
      </c>
      <c r="J172" s="27" t="s">
        <v>301</v>
      </c>
      <c r="K172" s="279"/>
      <c r="L172" s="279" t="s">
        <v>669</v>
      </c>
      <c r="M172" s="280"/>
      <c r="N172" s="280"/>
      <c r="O172" s="280"/>
      <c r="P172" s="264"/>
      <c r="Q172" s="265"/>
      <c r="R172" s="266"/>
      <c r="S172" s="267"/>
      <c r="T172" s="265"/>
      <c r="U172" s="266"/>
      <c r="V172" s="267"/>
      <c r="W172" s="265"/>
      <c r="X172" s="266"/>
      <c r="Y172" s="267"/>
      <c r="Z172" s="268"/>
      <c r="AA172" s="266"/>
      <c r="AB172" s="267"/>
      <c r="AC172" s="265"/>
      <c r="AD172" s="266"/>
      <c r="AE172" s="267"/>
      <c r="AF172" s="265"/>
      <c r="AG172" s="266"/>
      <c r="AH172" s="267"/>
      <c r="AI172" s="269"/>
      <c r="AJ172" s="270"/>
      <c r="AK172" s="265"/>
      <c r="AL172" s="265"/>
      <c r="AM172" s="265"/>
      <c r="AN172" s="265"/>
      <c r="AO172" s="266"/>
      <c r="AP172" s="267"/>
      <c r="AQ172" s="274"/>
      <c r="AR172" s="271"/>
      <c r="AS172" s="272"/>
      <c r="AT172" s="273"/>
      <c r="AU172" s="265"/>
      <c r="AV172" s="266"/>
      <c r="AW172" s="267"/>
    </row>
    <row r="173" spans="2:49" s="275" customFormat="1">
      <c r="B173" s="278"/>
      <c r="C173" s="278"/>
      <c r="D173" s="278"/>
      <c r="E173" s="279"/>
      <c r="F173" s="279"/>
      <c r="G173" s="27" t="s">
        <v>82</v>
      </c>
      <c r="H173" s="279" t="s">
        <v>83</v>
      </c>
      <c r="I173" s="27" t="s">
        <v>168</v>
      </c>
      <c r="J173" s="27" t="s">
        <v>169</v>
      </c>
      <c r="K173" s="279"/>
      <c r="L173" s="279" t="s">
        <v>669</v>
      </c>
      <c r="M173" s="280"/>
      <c r="N173" s="280"/>
      <c r="O173" s="280"/>
      <c r="P173" s="264"/>
      <c r="Q173" s="265"/>
      <c r="R173" s="266"/>
      <c r="S173" s="267"/>
      <c r="T173" s="265"/>
      <c r="U173" s="266"/>
      <c r="V173" s="267"/>
      <c r="W173" s="265"/>
      <c r="X173" s="266"/>
      <c r="Y173" s="267"/>
      <c r="Z173" s="268"/>
      <c r="AA173" s="266"/>
      <c r="AB173" s="267"/>
      <c r="AC173" s="265"/>
      <c r="AD173" s="266"/>
      <c r="AE173" s="267"/>
      <c r="AF173" s="265"/>
      <c r="AG173" s="266"/>
      <c r="AH173" s="267"/>
      <c r="AI173" s="269"/>
      <c r="AJ173" s="270"/>
      <c r="AK173" s="265"/>
      <c r="AL173" s="265"/>
      <c r="AM173" s="265"/>
      <c r="AN173" s="265"/>
      <c r="AO173" s="266"/>
      <c r="AP173" s="267"/>
      <c r="AQ173" s="274"/>
      <c r="AR173" s="271"/>
      <c r="AS173" s="272"/>
      <c r="AT173" s="273"/>
      <c r="AU173" s="265"/>
      <c r="AV173" s="266"/>
      <c r="AW173" s="267"/>
    </row>
    <row r="174" spans="2:49" s="275" customFormat="1">
      <c r="B174" s="278"/>
      <c r="C174" s="278"/>
      <c r="D174" s="278"/>
      <c r="E174" s="279"/>
      <c r="F174" s="279"/>
      <c r="G174" s="27" t="s">
        <v>82</v>
      </c>
      <c r="H174" s="279" t="s">
        <v>83</v>
      </c>
      <c r="I174" s="27" t="s">
        <v>191</v>
      </c>
      <c r="J174" s="27" t="s">
        <v>192</v>
      </c>
      <c r="K174" s="279"/>
      <c r="L174" s="279" t="s">
        <v>669</v>
      </c>
      <c r="M174" s="280"/>
      <c r="N174" s="280"/>
      <c r="O174" s="280"/>
      <c r="P174" s="264"/>
      <c r="Q174" s="265"/>
      <c r="R174" s="266"/>
      <c r="S174" s="267"/>
      <c r="T174" s="265"/>
      <c r="U174" s="266"/>
      <c r="V174" s="267"/>
      <c r="W174" s="265"/>
      <c r="X174" s="266"/>
      <c r="Y174" s="267"/>
      <c r="Z174" s="268"/>
      <c r="AA174" s="266"/>
      <c r="AB174" s="267"/>
      <c r="AC174" s="265"/>
      <c r="AD174" s="266"/>
      <c r="AE174" s="267"/>
      <c r="AF174" s="265"/>
      <c r="AG174" s="266"/>
      <c r="AH174" s="267"/>
      <c r="AI174" s="269"/>
      <c r="AJ174" s="270"/>
      <c r="AK174" s="265"/>
      <c r="AL174" s="265"/>
      <c r="AM174" s="265"/>
      <c r="AN174" s="265"/>
      <c r="AO174" s="266"/>
      <c r="AP174" s="267"/>
      <c r="AQ174" s="274"/>
      <c r="AR174" s="271"/>
      <c r="AS174" s="272"/>
      <c r="AT174" s="273"/>
      <c r="AU174" s="265"/>
      <c r="AV174" s="266"/>
      <c r="AW174" s="267"/>
    </row>
    <row r="175" spans="2:49" s="275" customFormat="1">
      <c r="B175" s="278"/>
      <c r="C175" s="278"/>
      <c r="D175" s="278"/>
      <c r="E175" s="279"/>
      <c r="F175" s="279"/>
      <c r="G175" s="27" t="s">
        <v>82</v>
      </c>
      <c r="H175" s="279" t="s">
        <v>83</v>
      </c>
      <c r="I175" s="27" t="s">
        <v>217</v>
      </c>
      <c r="J175" s="27" t="s">
        <v>218</v>
      </c>
      <c r="K175" s="279"/>
      <c r="L175" s="279" t="s">
        <v>669</v>
      </c>
      <c r="M175" s="280"/>
      <c r="N175" s="280"/>
      <c r="O175" s="280"/>
      <c r="P175" s="264"/>
      <c r="Q175" s="265"/>
      <c r="R175" s="266"/>
      <c r="S175" s="267"/>
      <c r="T175" s="265"/>
      <c r="U175" s="266"/>
      <c r="V175" s="267"/>
      <c r="W175" s="265"/>
      <c r="X175" s="266"/>
      <c r="Y175" s="267"/>
      <c r="Z175" s="268"/>
      <c r="AA175" s="266"/>
      <c r="AB175" s="267"/>
      <c r="AC175" s="265"/>
      <c r="AD175" s="266"/>
      <c r="AE175" s="267"/>
      <c r="AF175" s="265"/>
      <c r="AG175" s="266"/>
      <c r="AH175" s="267"/>
      <c r="AI175" s="269"/>
      <c r="AJ175" s="270"/>
      <c r="AK175" s="265"/>
      <c r="AL175" s="265"/>
      <c r="AM175" s="265"/>
      <c r="AN175" s="265"/>
      <c r="AO175" s="266"/>
      <c r="AP175" s="267"/>
      <c r="AQ175" s="274"/>
      <c r="AR175" s="271"/>
      <c r="AS175" s="272"/>
      <c r="AT175" s="273"/>
      <c r="AU175" s="265"/>
      <c r="AV175" s="266"/>
      <c r="AW175" s="267"/>
    </row>
    <row r="176" spans="2:49" s="275" customFormat="1">
      <c r="B176" s="278"/>
      <c r="C176" s="278"/>
      <c r="D176" s="278"/>
      <c r="E176" s="279"/>
      <c r="F176" s="279"/>
      <c r="G176" s="27" t="s">
        <v>82</v>
      </c>
      <c r="H176" s="279" t="s">
        <v>83</v>
      </c>
      <c r="I176" s="27" t="s">
        <v>203</v>
      </c>
      <c r="J176" s="27" t="s">
        <v>204</v>
      </c>
      <c r="K176" s="279"/>
      <c r="L176" s="279" t="s">
        <v>669</v>
      </c>
      <c r="M176" s="280"/>
      <c r="N176" s="280"/>
      <c r="O176" s="280"/>
      <c r="P176" s="264"/>
      <c r="Q176" s="265"/>
      <c r="R176" s="266"/>
      <c r="S176" s="267"/>
      <c r="T176" s="265"/>
      <c r="U176" s="266"/>
      <c r="V176" s="267"/>
      <c r="W176" s="265"/>
      <c r="X176" s="266"/>
      <c r="Y176" s="267"/>
      <c r="Z176" s="268"/>
      <c r="AA176" s="266"/>
      <c r="AB176" s="267"/>
      <c r="AC176" s="265"/>
      <c r="AD176" s="266"/>
      <c r="AE176" s="267"/>
      <c r="AF176" s="265"/>
      <c r="AG176" s="266"/>
      <c r="AH176" s="267"/>
      <c r="AI176" s="269"/>
      <c r="AJ176" s="270"/>
      <c r="AK176" s="265"/>
      <c r="AL176" s="265"/>
      <c r="AM176" s="265"/>
      <c r="AN176" s="265"/>
      <c r="AO176" s="266"/>
      <c r="AP176" s="267"/>
      <c r="AQ176" s="274"/>
      <c r="AR176" s="271"/>
      <c r="AS176" s="272"/>
      <c r="AT176" s="273"/>
      <c r="AU176" s="265"/>
      <c r="AV176" s="266"/>
      <c r="AW176" s="267"/>
    </row>
    <row r="177" spans="1:49" s="275" customFormat="1">
      <c r="B177" s="278"/>
      <c r="C177" s="278"/>
      <c r="D177" s="278"/>
      <c r="E177" s="279"/>
      <c r="F177" s="279"/>
      <c r="G177" s="27" t="s">
        <v>82</v>
      </c>
      <c r="H177" s="279" t="s">
        <v>83</v>
      </c>
      <c r="I177" s="27" t="s">
        <v>211</v>
      </c>
      <c r="J177" s="27" t="s">
        <v>212</v>
      </c>
      <c r="K177" s="279"/>
      <c r="L177" s="279" t="s">
        <v>669</v>
      </c>
      <c r="M177" s="280"/>
      <c r="N177" s="280"/>
      <c r="O177" s="280"/>
      <c r="P177" s="264"/>
      <c r="Q177" s="265"/>
      <c r="R177" s="266"/>
      <c r="S177" s="267"/>
      <c r="T177" s="265"/>
      <c r="U177" s="266"/>
      <c r="V177" s="267"/>
      <c r="W177" s="265"/>
      <c r="X177" s="266"/>
      <c r="Y177" s="267"/>
      <c r="Z177" s="268"/>
      <c r="AA177" s="266"/>
      <c r="AB177" s="267"/>
      <c r="AC177" s="265"/>
      <c r="AD177" s="266"/>
      <c r="AE177" s="267"/>
      <c r="AF177" s="265"/>
      <c r="AG177" s="266"/>
      <c r="AH177" s="267"/>
      <c r="AI177" s="269"/>
      <c r="AJ177" s="270"/>
      <c r="AK177" s="265"/>
      <c r="AL177" s="265"/>
      <c r="AM177" s="265"/>
      <c r="AN177" s="265"/>
      <c r="AO177" s="266"/>
      <c r="AP177" s="267"/>
      <c r="AQ177" s="274"/>
      <c r="AR177" s="271"/>
      <c r="AS177" s="272"/>
      <c r="AT177" s="273"/>
      <c r="AU177" s="265"/>
      <c r="AV177" s="266"/>
      <c r="AW177" s="267"/>
    </row>
    <row r="178" spans="1:49" s="275" customFormat="1">
      <c r="B178" s="278"/>
      <c r="C178" s="278"/>
      <c r="D178" s="278"/>
      <c r="E178" s="279"/>
      <c r="F178" s="279"/>
      <c r="G178" s="27" t="s">
        <v>82</v>
      </c>
      <c r="H178" s="279" t="s">
        <v>83</v>
      </c>
      <c r="I178" s="27" t="s">
        <v>302</v>
      </c>
      <c r="J178" s="27" t="s">
        <v>303</v>
      </c>
      <c r="K178" s="279"/>
      <c r="L178" s="279" t="s">
        <v>669</v>
      </c>
      <c r="M178" s="280"/>
      <c r="N178" s="280"/>
      <c r="O178" s="280"/>
      <c r="P178" s="264"/>
      <c r="Q178" s="265"/>
      <c r="R178" s="266"/>
      <c r="S178" s="267"/>
      <c r="T178" s="265"/>
      <c r="U178" s="266"/>
      <c r="V178" s="267"/>
      <c r="W178" s="265"/>
      <c r="X178" s="266"/>
      <c r="Y178" s="267"/>
      <c r="Z178" s="268"/>
      <c r="AA178" s="266"/>
      <c r="AB178" s="267"/>
      <c r="AC178" s="265"/>
      <c r="AD178" s="266"/>
      <c r="AE178" s="267"/>
      <c r="AF178" s="265"/>
      <c r="AG178" s="266"/>
      <c r="AH178" s="267"/>
      <c r="AI178" s="269"/>
      <c r="AJ178" s="270"/>
      <c r="AK178" s="265"/>
      <c r="AL178" s="265"/>
      <c r="AM178" s="265"/>
      <c r="AN178" s="265"/>
      <c r="AO178" s="266"/>
      <c r="AP178" s="267"/>
      <c r="AQ178" s="274"/>
      <c r="AR178" s="271"/>
      <c r="AS178" s="272"/>
      <c r="AT178" s="273"/>
      <c r="AU178" s="265"/>
      <c r="AV178" s="266"/>
      <c r="AW178" s="267"/>
    </row>
    <row r="179" spans="1:49" s="275" customFormat="1">
      <c r="B179" s="278"/>
      <c r="C179" s="278"/>
      <c r="D179" s="278"/>
      <c r="E179" s="279"/>
      <c r="F179" s="279"/>
      <c r="G179" s="27" t="s">
        <v>82</v>
      </c>
      <c r="H179" s="279" t="s">
        <v>83</v>
      </c>
      <c r="I179" s="27" t="s">
        <v>239</v>
      </c>
      <c r="J179" s="27" t="s">
        <v>240</v>
      </c>
      <c r="K179" s="279"/>
      <c r="L179" s="279" t="s">
        <v>669</v>
      </c>
      <c r="M179" s="280"/>
      <c r="N179" s="280"/>
      <c r="O179" s="280"/>
      <c r="P179" s="264"/>
      <c r="Q179" s="265"/>
      <c r="R179" s="266"/>
      <c r="S179" s="267"/>
      <c r="T179" s="265"/>
      <c r="U179" s="266"/>
      <c r="V179" s="267"/>
      <c r="W179" s="265"/>
      <c r="X179" s="266"/>
      <c r="Y179" s="267"/>
      <c r="Z179" s="268"/>
      <c r="AA179" s="266"/>
      <c r="AB179" s="267"/>
      <c r="AC179" s="265"/>
      <c r="AD179" s="266"/>
      <c r="AE179" s="267"/>
      <c r="AF179" s="265"/>
      <c r="AG179" s="266"/>
      <c r="AH179" s="267"/>
      <c r="AI179" s="269"/>
      <c r="AJ179" s="270"/>
      <c r="AK179" s="265"/>
      <c r="AL179" s="265"/>
      <c r="AM179" s="265"/>
      <c r="AN179" s="265"/>
      <c r="AO179" s="266"/>
      <c r="AP179" s="267"/>
      <c r="AQ179" s="274"/>
      <c r="AR179" s="271"/>
      <c r="AS179" s="272"/>
      <c r="AT179" s="273"/>
      <c r="AU179" s="265"/>
      <c r="AV179" s="266"/>
      <c r="AW179" s="267"/>
    </row>
    <row r="180" spans="1:49" s="275" customFormat="1">
      <c r="B180" s="278"/>
      <c r="C180" s="278"/>
      <c r="D180" s="278"/>
      <c r="E180" s="279"/>
      <c r="F180" s="279"/>
      <c r="G180" s="27" t="s">
        <v>82</v>
      </c>
      <c r="H180" s="279" t="s">
        <v>83</v>
      </c>
      <c r="I180" s="27" t="s">
        <v>304</v>
      </c>
      <c r="J180" s="27" t="s">
        <v>305</v>
      </c>
      <c r="K180" s="279"/>
      <c r="L180" s="279" t="s">
        <v>669</v>
      </c>
      <c r="M180" s="280"/>
      <c r="N180" s="280"/>
      <c r="O180" s="280"/>
      <c r="P180" s="264"/>
      <c r="Q180" s="265"/>
      <c r="R180" s="266"/>
      <c r="S180" s="267"/>
      <c r="T180" s="265"/>
      <c r="U180" s="266"/>
      <c r="V180" s="267"/>
      <c r="W180" s="265"/>
      <c r="X180" s="266"/>
      <c r="Y180" s="267"/>
      <c r="Z180" s="268"/>
      <c r="AA180" s="266"/>
      <c r="AB180" s="267"/>
      <c r="AC180" s="265"/>
      <c r="AD180" s="266"/>
      <c r="AE180" s="267"/>
      <c r="AF180" s="265"/>
      <c r="AG180" s="266"/>
      <c r="AH180" s="267"/>
      <c r="AI180" s="269"/>
      <c r="AJ180" s="270"/>
      <c r="AK180" s="265"/>
      <c r="AL180" s="265"/>
      <c r="AM180" s="265"/>
      <c r="AN180" s="265"/>
      <c r="AO180" s="266"/>
      <c r="AP180" s="267"/>
      <c r="AQ180" s="274"/>
      <c r="AR180" s="271"/>
      <c r="AS180" s="272"/>
      <c r="AT180" s="273"/>
      <c r="AU180" s="265"/>
      <c r="AV180" s="266"/>
      <c r="AW180" s="267"/>
    </row>
    <row r="181" spans="1:49" s="275" customFormat="1">
      <c r="B181" s="278"/>
      <c r="C181" s="278"/>
      <c r="D181" s="278"/>
      <c r="E181" s="279"/>
      <c r="F181" s="279"/>
      <c r="G181" s="27" t="s">
        <v>82</v>
      </c>
      <c r="H181" s="279" t="s">
        <v>83</v>
      </c>
      <c r="I181" s="27" t="s">
        <v>320</v>
      </c>
      <c r="J181" s="27" t="s">
        <v>321</v>
      </c>
      <c r="K181" s="279"/>
      <c r="L181" s="279" t="s">
        <v>669</v>
      </c>
      <c r="M181" s="280"/>
      <c r="N181" s="280"/>
      <c r="O181" s="280"/>
      <c r="P181" s="264"/>
      <c r="Q181" s="265"/>
      <c r="R181" s="266"/>
      <c r="S181" s="267"/>
      <c r="T181" s="265"/>
      <c r="U181" s="266"/>
      <c r="V181" s="267"/>
      <c r="W181" s="265"/>
      <c r="X181" s="266"/>
      <c r="Y181" s="267"/>
      <c r="Z181" s="268"/>
      <c r="AA181" s="266"/>
      <c r="AB181" s="267"/>
      <c r="AC181" s="265"/>
      <c r="AD181" s="266"/>
      <c r="AE181" s="267"/>
      <c r="AF181" s="265"/>
      <c r="AG181" s="266"/>
      <c r="AH181" s="267"/>
      <c r="AI181" s="269"/>
      <c r="AJ181" s="270"/>
      <c r="AK181" s="265"/>
      <c r="AL181" s="265"/>
      <c r="AM181" s="265"/>
      <c r="AN181" s="265"/>
      <c r="AO181" s="266"/>
      <c r="AP181" s="267"/>
      <c r="AQ181" s="274"/>
      <c r="AR181" s="271"/>
      <c r="AS181" s="272"/>
      <c r="AT181" s="273"/>
      <c r="AU181" s="265"/>
      <c r="AV181" s="266"/>
      <c r="AW181" s="267"/>
    </row>
    <row r="182" spans="1:49" s="275" customFormat="1">
      <c r="B182" s="278"/>
      <c r="C182" s="278"/>
      <c r="D182" s="278"/>
      <c r="E182" s="279"/>
      <c r="F182" s="279"/>
      <c r="G182" s="27" t="s">
        <v>82</v>
      </c>
      <c r="H182" s="279" t="s">
        <v>83</v>
      </c>
      <c r="I182" s="27" t="s">
        <v>193</v>
      </c>
      <c r="J182" s="27" t="s">
        <v>194</v>
      </c>
      <c r="K182" s="279"/>
      <c r="L182" s="279" t="s">
        <v>669</v>
      </c>
      <c r="M182" s="280"/>
      <c r="N182" s="280"/>
      <c r="O182" s="280"/>
      <c r="P182" s="264"/>
      <c r="Q182" s="265"/>
      <c r="R182" s="266"/>
      <c r="S182" s="267"/>
      <c r="T182" s="265"/>
      <c r="U182" s="266"/>
      <c r="V182" s="267"/>
      <c r="W182" s="265"/>
      <c r="X182" s="266"/>
      <c r="Y182" s="267"/>
      <c r="Z182" s="268"/>
      <c r="AA182" s="266"/>
      <c r="AB182" s="267"/>
      <c r="AC182" s="265"/>
      <c r="AD182" s="266"/>
      <c r="AE182" s="267"/>
      <c r="AF182" s="265"/>
      <c r="AG182" s="266"/>
      <c r="AH182" s="267"/>
      <c r="AI182" s="269"/>
      <c r="AJ182" s="270"/>
      <c r="AK182" s="265"/>
      <c r="AL182" s="265"/>
      <c r="AM182" s="265"/>
      <c r="AN182" s="265"/>
      <c r="AO182" s="266"/>
      <c r="AP182" s="267"/>
      <c r="AQ182" s="274"/>
      <c r="AR182" s="271"/>
      <c r="AS182" s="272"/>
      <c r="AT182" s="273"/>
      <c r="AU182" s="265"/>
      <c r="AV182" s="266"/>
      <c r="AW182" s="267"/>
    </row>
    <row r="183" spans="1:49" s="275" customFormat="1">
      <c r="B183" s="278"/>
      <c r="C183" s="278"/>
      <c r="D183" s="278"/>
      <c r="E183" s="279"/>
      <c r="F183" s="279"/>
      <c r="G183" s="27" t="s">
        <v>82</v>
      </c>
      <c r="H183" s="279" t="s">
        <v>83</v>
      </c>
      <c r="I183" s="27" t="s">
        <v>195</v>
      </c>
      <c r="J183" s="27" t="s">
        <v>196</v>
      </c>
      <c r="K183" s="279"/>
      <c r="L183" s="279" t="s">
        <v>669</v>
      </c>
      <c r="M183" s="280"/>
      <c r="N183" s="280"/>
      <c r="O183" s="280"/>
      <c r="P183" s="264"/>
      <c r="Q183" s="265"/>
      <c r="R183" s="266"/>
      <c r="S183" s="267"/>
      <c r="T183" s="265"/>
      <c r="U183" s="266"/>
      <c r="V183" s="267"/>
      <c r="W183" s="265"/>
      <c r="X183" s="266"/>
      <c r="Y183" s="267"/>
      <c r="Z183" s="268"/>
      <c r="AA183" s="266"/>
      <c r="AB183" s="267"/>
      <c r="AC183" s="265"/>
      <c r="AD183" s="266"/>
      <c r="AE183" s="267"/>
      <c r="AF183" s="265"/>
      <c r="AG183" s="266"/>
      <c r="AH183" s="267"/>
      <c r="AI183" s="269"/>
      <c r="AJ183" s="270"/>
      <c r="AK183" s="265"/>
      <c r="AL183" s="265"/>
      <c r="AM183" s="265"/>
      <c r="AN183" s="265"/>
      <c r="AO183" s="266"/>
      <c r="AP183" s="267"/>
      <c r="AQ183" s="274"/>
      <c r="AR183" s="271"/>
      <c r="AS183" s="272"/>
      <c r="AT183" s="273"/>
      <c r="AU183" s="265"/>
      <c r="AV183" s="266"/>
      <c r="AW183" s="267"/>
    </row>
    <row r="184" spans="1:49" s="275" customFormat="1">
      <c r="B184" s="278"/>
      <c r="C184" s="278"/>
      <c r="D184" s="278"/>
      <c r="E184" s="279"/>
      <c r="F184" s="279"/>
      <c r="G184" s="27" t="s">
        <v>82</v>
      </c>
      <c r="H184" s="279" t="s">
        <v>83</v>
      </c>
      <c r="I184" s="27" t="s">
        <v>219</v>
      </c>
      <c r="J184" s="27" t="s">
        <v>220</v>
      </c>
      <c r="K184" s="279"/>
      <c r="L184" s="279" t="s">
        <v>669</v>
      </c>
      <c r="M184" s="280"/>
      <c r="N184" s="280"/>
      <c r="O184" s="280"/>
      <c r="P184" s="264"/>
      <c r="Q184" s="265"/>
      <c r="R184" s="266"/>
      <c r="S184" s="267"/>
      <c r="T184" s="265"/>
      <c r="U184" s="266"/>
      <c r="V184" s="267"/>
      <c r="W184" s="265"/>
      <c r="X184" s="266"/>
      <c r="Y184" s="267"/>
      <c r="Z184" s="268"/>
      <c r="AA184" s="266"/>
      <c r="AB184" s="267"/>
      <c r="AC184" s="265"/>
      <c r="AD184" s="266"/>
      <c r="AE184" s="267"/>
      <c r="AF184" s="265"/>
      <c r="AG184" s="266"/>
      <c r="AH184" s="267"/>
      <c r="AI184" s="269"/>
      <c r="AJ184" s="270"/>
      <c r="AK184" s="265"/>
      <c r="AL184" s="265"/>
      <c r="AM184" s="265"/>
      <c r="AN184" s="265"/>
      <c r="AO184" s="266"/>
      <c r="AP184" s="267"/>
      <c r="AQ184" s="274"/>
      <c r="AR184" s="271"/>
      <c r="AS184" s="272"/>
      <c r="AT184" s="273"/>
      <c r="AU184" s="265"/>
      <c r="AV184" s="266"/>
      <c r="AW184" s="267"/>
    </row>
    <row r="185" spans="1:49" s="275" customFormat="1">
      <c r="B185" s="278"/>
      <c r="C185" s="278"/>
      <c r="D185" s="278"/>
      <c r="E185" s="279"/>
      <c r="F185" s="279"/>
      <c r="G185" s="27" t="s">
        <v>82</v>
      </c>
      <c r="H185" s="279" t="s">
        <v>83</v>
      </c>
      <c r="I185" s="27" t="s">
        <v>223</v>
      </c>
      <c r="J185" s="27" t="s">
        <v>224</v>
      </c>
      <c r="K185" s="279"/>
      <c r="L185" s="279" t="s">
        <v>669</v>
      </c>
      <c r="M185" s="280"/>
      <c r="N185" s="280"/>
      <c r="O185" s="280"/>
      <c r="P185" s="264"/>
      <c r="Q185" s="265"/>
      <c r="R185" s="266"/>
      <c r="S185" s="267"/>
      <c r="T185" s="265"/>
      <c r="U185" s="266"/>
      <c r="V185" s="267"/>
      <c r="W185" s="265"/>
      <c r="X185" s="266"/>
      <c r="Y185" s="267"/>
      <c r="Z185" s="268"/>
      <c r="AA185" s="266"/>
      <c r="AB185" s="267"/>
      <c r="AC185" s="265"/>
      <c r="AD185" s="266"/>
      <c r="AE185" s="267"/>
      <c r="AF185" s="265"/>
      <c r="AG185" s="266"/>
      <c r="AH185" s="267"/>
      <c r="AI185" s="269"/>
      <c r="AJ185" s="270"/>
      <c r="AK185" s="265"/>
      <c r="AL185" s="265"/>
      <c r="AM185" s="265"/>
      <c r="AN185" s="265"/>
      <c r="AO185" s="266"/>
      <c r="AP185" s="267"/>
      <c r="AQ185" s="274"/>
      <c r="AR185" s="271"/>
      <c r="AS185" s="272"/>
      <c r="AT185" s="273"/>
      <c r="AU185" s="265"/>
      <c r="AV185" s="266"/>
      <c r="AW185" s="267"/>
    </row>
    <row r="186" spans="1:49" s="275" customFormat="1">
      <c r="B186" s="278"/>
      <c r="C186" s="278"/>
      <c r="D186" s="278"/>
      <c r="E186" s="279"/>
      <c r="F186" s="279"/>
      <c r="G186" s="27" t="s">
        <v>82</v>
      </c>
      <c r="H186" s="279" t="s">
        <v>83</v>
      </c>
      <c r="I186" s="27">
        <v>4511</v>
      </c>
      <c r="J186" s="27" t="s">
        <v>222</v>
      </c>
      <c r="K186" s="279"/>
      <c r="L186" s="279" t="s">
        <v>669</v>
      </c>
      <c r="M186" s="280"/>
      <c r="N186" s="280"/>
      <c r="O186" s="280"/>
      <c r="P186" s="264"/>
      <c r="Q186" s="265"/>
      <c r="R186" s="266"/>
      <c r="S186" s="267"/>
      <c r="T186" s="265"/>
      <c r="U186" s="266"/>
      <c r="V186" s="267"/>
      <c r="W186" s="265"/>
      <c r="X186" s="266"/>
      <c r="Y186" s="267"/>
      <c r="Z186" s="268"/>
      <c r="AA186" s="266"/>
      <c r="AB186" s="267"/>
      <c r="AC186" s="265"/>
      <c r="AD186" s="266"/>
      <c r="AE186" s="267"/>
      <c r="AF186" s="265"/>
      <c r="AG186" s="266"/>
      <c r="AH186" s="267"/>
      <c r="AI186" s="269"/>
      <c r="AJ186" s="270"/>
      <c r="AK186" s="265"/>
      <c r="AL186" s="265"/>
      <c r="AM186" s="265"/>
      <c r="AN186" s="265"/>
      <c r="AO186" s="266"/>
      <c r="AP186" s="267"/>
      <c r="AQ186" s="274"/>
      <c r="AR186" s="271"/>
      <c r="AS186" s="272"/>
      <c r="AT186" s="273"/>
      <c r="AU186" s="265"/>
      <c r="AV186" s="266"/>
      <c r="AW186" s="267"/>
    </row>
    <row r="187" spans="1:49" s="275" customFormat="1">
      <c r="B187" s="278"/>
      <c r="C187" s="278"/>
      <c r="D187" s="278"/>
      <c r="E187" s="279"/>
      <c r="F187" s="279"/>
      <c r="G187" s="27" t="s">
        <v>82</v>
      </c>
      <c r="H187" s="279" t="s">
        <v>83</v>
      </c>
      <c r="I187" s="27" t="s">
        <v>261</v>
      </c>
      <c r="J187" s="27" t="s">
        <v>262</v>
      </c>
      <c r="K187" s="279"/>
      <c r="L187" s="279" t="s">
        <v>669</v>
      </c>
      <c r="M187" s="280"/>
      <c r="N187" s="280"/>
      <c r="O187" s="280"/>
      <c r="P187" s="264"/>
      <c r="Q187" s="265"/>
      <c r="R187" s="266"/>
      <c r="S187" s="267"/>
      <c r="T187" s="265"/>
      <c r="U187" s="266"/>
      <c r="V187" s="267"/>
      <c r="W187" s="265"/>
      <c r="X187" s="266"/>
      <c r="Y187" s="267"/>
      <c r="Z187" s="268"/>
      <c r="AA187" s="266"/>
      <c r="AB187" s="267"/>
      <c r="AC187" s="265"/>
      <c r="AD187" s="266"/>
      <c r="AE187" s="267"/>
      <c r="AF187" s="265"/>
      <c r="AG187" s="266"/>
      <c r="AH187" s="267"/>
      <c r="AI187" s="269"/>
      <c r="AJ187" s="270"/>
      <c r="AK187" s="265"/>
      <c r="AL187" s="265"/>
      <c r="AM187" s="265"/>
      <c r="AN187" s="265"/>
      <c r="AO187" s="266"/>
      <c r="AP187" s="267"/>
      <c r="AQ187" s="274"/>
      <c r="AR187" s="271"/>
      <c r="AS187" s="272"/>
      <c r="AT187" s="273"/>
      <c r="AU187" s="265"/>
      <c r="AV187" s="266"/>
      <c r="AW187" s="267"/>
    </row>
    <row r="188" spans="1:49" s="275" customFormat="1">
      <c r="B188" s="278"/>
      <c r="C188" s="278"/>
      <c r="D188" s="278"/>
      <c r="E188" s="279"/>
      <c r="F188" s="279"/>
      <c r="G188" s="27" t="s">
        <v>508</v>
      </c>
      <c r="H188" s="279" t="s">
        <v>83</v>
      </c>
      <c r="I188" s="27" t="s">
        <v>346</v>
      </c>
      <c r="J188" s="27" t="s">
        <v>347</v>
      </c>
      <c r="K188" s="279"/>
      <c r="L188" s="279" t="s">
        <v>669</v>
      </c>
      <c r="M188" s="280"/>
      <c r="N188" s="280"/>
      <c r="O188" s="280"/>
      <c r="P188" s="264"/>
      <c r="Q188" s="265"/>
      <c r="R188" s="266"/>
      <c r="S188" s="267"/>
      <c r="T188" s="265"/>
      <c r="U188" s="266"/>
      <c r="V188" s="267"/>
      <c r="W188" s="265"/>
      <c r="X188" s="266"/>
      <c r="Y188" s="267"/>
      <c r="Z188" s="268"/>
      <c r="AA188" s="266"/>
      <c r="AB188" s="267"/>
      <c r="AC188" s="265"/>
      <c r="AD188" s="266"/>
      <c r="AE188" s="267"/>
      <c r="AF188" s="265"/>
      <c r="AG188" s="266"/>
      <c r="AH188" s="267"/>
      <c r="AI188" s="269"/>
      <c r="AJ188" s="270"/>
      <c r="AK188" s="265"/>
      <c r="AL188" s="265"/>
      <c r="AM188" s="265"/>
      <c r="AN188" s="265"/>
      <c r="AO188" s="266"/>
      <c r="AP188" s="267"/>
      <c r="AQ188" s="274"/>
      <c r="AR188" s="271"/>
      <c r="AS188" s="272"/>
      <c r="AT188" s="273"/>
      <c r="AU188" s="265"/>
      <c r="AV188" s="266"/>
      <c r="AW188" s="267"/>
    </row>
    <row r="189" spans="1:49" s="275" customFormat="1" ht="15" customHeight="1">
      <c r="B189" s="322" t="s">
        <v>651</v>
      </c>
      <c r="C189" s="323"/>
      <c r="D189" s="323"/>
      <c r="E189" s="323"/>
      <c r="F189" s="323"/>
      <c r="G189" s="323"/>
      <c r="H189" s="323"/>
      <c r="I189" s="323"/>
      <c r="J189" s="323"/>
      <c r="K189" s="323"/>
      <c r="L189" s="323"/>
      <c r="M189" s="308">
        <f>M190+M209+M226+M269+M291</f>
        <v>100000</v>
      </c>
      <c r="N189" s="308">
        <f t="shared" ref="N189:O189" si="13">N190+N209+N226+N269+N291</f>
        <v>60000</v>
      </c>
      <c r="O189" s="308">
        <f t="shared" si="13"/>
        <v>40000</v>
      </c>
      <c r="P189" s="264">
        <v>342</v>
      </c>
      <c r="Q189" s="271"/>
      <c r="R189" s="272"/>
      <c r="S189" s="273"/>
      <c r="T189" s="271"/>
      <c r="U189" s="272"/>
      <c r="V189" s="273"/>
      <c r="W189" s="265">
        <f>ROUND((M327),0)</f>
        <v>0</v>
      </c>
      <c r="X189" s="266">
        <f>ROUND((N327),0)</f>
        <v>0</v>
      </c>
      <c r="Y189" s="267">
        <f>ROUND((O327),0)</f>
        <v>0</v>
      </c>
      <c r="Z189" s="268">
        <f>ROUND(M390,0)</f>
        <v>2100</v>
      </c>
      <c r="AA189" s="266">
        <f>ROUND(N390,0)</f>
        <v>150</v>
      </c>
      <c r="AB189" s="267">
        <f>ROUND(O390,0)</f>
        <v>0</v>
      </c>
      <c r="AC189" s="271"/>
      <c r="AD189" s="272"/>
      <c r="AE189" s="273"/>
      <c r="AF189" s="271"/>
      <c r="AG189" s="272"/>
      <c r="AH189" s="273"/>
      <c r="AI189" s="269"/>
      <c r="AJ189" s="270"/>
      <c r="AK189" s="271"/>
      <c r="AL189" s="271"/>
      <c r="AM189" s="271"/>
      <c r="AN189" s="271"/>
      <c r="AO189" s="272"/>
      <c r="AP189" s="273"/>
      <c r="AQ189" s="274"/>
      <c r="AR189" s="271"/>
      <c r="AS189" s="272"/>
      <c r="AT189" s="273"/>
      <c r="AU189" s="271"/>
      <c r="AV189" s="272"/>
      <c r="AW189" s="273"/>
    </row>
    <row r="190" spans="1:49" s="244" customFormat="1">
      <c r="B190" s="276"/>
      <c r="C190" s="276"/>
      <c r="D190" s="276"/>
      <c r="E190" s="227"/>
      <c r="F190" s="227"/>
      <c r="G190" s="227" t="s">
        <v>160</v>
      </c>
      <c r="H190" s="227" t="s">
        <v>161</v>
      </c>
      <c r="I190" s="228"/>
      <c r="J190" s="228"/>
      <c r="K190" s="228"/>
      <c r="L190" s="228"/>
      <c r="M190" s="229">
        <f>SUM(M191:M208)</f>
        <v>0</v>
      </c>
      <c r="N190" s="229">
        <f>SUM(N191:N208)</f>
        <v>0</v>
      </c>
      <c r="O190" s="229">
        <f>SUM(O191:O208)</f>
        <v>0</v>
      </c>
      <c r="P190" s="264">
        <v>343</v>
      </c>
      <c r="Q190" s="271"/>
      <c r="R190" s="272"/>
      <c r="S190" s="273"/>
      <c r="T190" s="271"/>
      <c r="U190" s="272"/>
      <c r="V190" s="273"/>
      <c r="W190" s="265">
        <f>ROUND(SUM(M206:M207,SUM(M328:M331)),0)</f>
        <v>0</v>
      </c>
      <c r="X190" s="266">
        <f>ROUND(SUM(N206:N207,SUM(N328:N331)),0)</f>
        <v>0</v>
      </c>
      <c r="Y190" s="267">
        <f>ROUND(SUM(O206:O207,SUM(O328:O331)),0)</f>
        <v>0</v>
      </c>
      <c r="Z190" s="268">
        <f>ROUND(SUM(M391:M394),0)</f>
        <v>19000</v>
      </c>
      <c r="AA190" s="266">
        <f>ROUND(SUM(N391:N394),0)</f>
        <v>18000</v>
      </c>
      <c r="AB190" s="267">
        <f>ROUND(SUM(O391:O394),0)</f>
        <v>18000</v>
      </c>
      <c r="AC190" s="265">
        <f>ROUND(SUM(M254:M255),0)</f>
        <v>0</v>
      </c>
      <c r="AD190" s="266">
        <f>ROUND(SUM(N254:N255),0)</f>
        <v>0</v>
      </c>
      <c r="AE190" s="267">
        <f>ROUND(SUM(O254:O255),0)</f>
        <v>0</v>
      </c>
      <c r="AF190" s="265">
        <f>ROUND(SUM(M288,(M446:M447)),0)</f>
        <v>0</v>
      </c>
      <c r="AG190" s="266">
        <f>ROUND(SUM(N288,(N446:N447)),0)</f>
        <v>0</v>
      </c>
      <c r="AH190" s="267">
        <f>ROUND(SUM(O288,(O446:O447)),0)</f>
        <v>0</v>
      </c>
      <c r="AI190" s="269"/>
      <c r="AJ190" s="270"/>
      <c r="AK190" s="271"/>
      <c r="AL190" s="271"/>
      <c r="AM190" s="271"/>
      <c r="AN190" s="265">
        <f>ROUND(SUM(M485:M486),0)</f>
        <v>0</v>
      </c>
      <c r="AO190" s="266">
        <f>ROUND(SUM(N485:N486),0)</f>
        <v>0</v>
      </c>
      <c r="AP190" s="267">
        <f>ROUND(SUM(O485:O486),0)</f>
        <v>0</v>
      </c>
      <c r="AQ190" s="274"/>
      <c r="AR190" s="271"/>
      <c r="AS190" s="272"/>
      <c r="AT190" s="273"/>
      <c r="AU190" s="271"/>
      <c r="AV190" s="272"/>
      <c r="AW190" s="273"/>
    </row>
    <row r="191" spans="1:49" s="244" customFormat="1">
      <c r="A191" s="244" t="s">
        <v>404</v>
      </c>
      <c r="B191" s="26" t="s">
        <v>407</v>
      </c>
      <c r="C191" s="26" t="s">
        <v>78</v>
      </c>
      <c r="D191" s="26" t="s">
        <v>79</v>
      </c>
      <c r="E191" s="27" t="s">
        <v>80</v>
      </c>
      <c r="F191" s="27" t="s">
        <v>81</v>
      </c>
      <c r="G191" s="27" t="s">
        <v>160</v>
      </c>
      <c r="H191" s="27" t="s">
        <v>161</v>
      </c>
      <c r="I191" s="27" t="s">
        <v>84</v>
      </c>
      <c r="J191" s="27" t="s">
        <v>85</v>
      </c>
      <c r="K191" s="27" t="s">
        <v>213</v>
      </c>
      <c r="L191" s="27" t="s">
        <v>214</v>
      </c>
      <c r="M191" s="28"/>
      <c r="N191" s="28"/>
      <c r="O191" s="28"/>
      <c r="P191" s="264">
        <v>352</v>
      </c>
      <c r="Q191" s="271"/>
      <c r="R191" s="272"/>
      <c r="S191" s="273"/>
      <c r="T191" s="265">
        <f>ROUND(M521,0)</f>
        <v>0</v>
      </c>
      <c r="U191" s="266">
        <f>ROUND(N521,0)</f>
        <v>0</v>
      </c>
      <c r="V191" s="267">
        <f>ROUND(O521,0)</f>
        <v>0</v>
      </c>
      <c r="W191" s="271"/>
      <c r="X191" s="272"/>
      <c r="Y191" s="273"/>
      <c r="Z191" s="269"/>
      <c r="AA191" s="272"/>
      <c r="AB191" s="273"/>
      <c r="AC191" s="271"/>
      <c r="AD191" s="272"/>
      <c r="AE191" s="273"/>
      <c r="AF191" s="271"/>
      <c r="AG191" s="272"/>
      <c r="AH191" s="273"/>
      <c r="AI191" s="269"/>
      <c r="AJ191" s="281"/>
      <c r="AK191" s="282"/>
      <c r="AL191" s="282"/>
      <c r="AM191" s="282"/>
      <c r="AN191" s="282"/>
      <c r="AO191" s="283"/>
      <c r="AP191" s="284"/>
      <c r="AQ191" s="285"/>
      <c r="AR191" s="282"/>
      <c r="AS191" s="283"/>
      <c r="AT191" s="284"/>
      <c r="AU191" s="282"/>
      <c r="AV191" s="283"/>
      <c r="AW191" s="284"/>
    </row>
    <row r="192" spans="1:49" s="244" customFormat="1">
      <c r="A192" s="244" t="s">
        <v>404</v>
      </c>
      <c r="B192" s="26" t="s">
        <v>407</v>
      </c>
      <c r="C192" s="26" t="s">
        <v>78</v>
      </c>
      <c r="D192" s="26" t="s">
        <v>79</v>
      </c>
      <c r="E192" s="27" t="s">
        <v>80</v>
      </c>
      <c r="F192" s="27" t="s">
        <v>81</v>
      </c>
      <c r="G192" s="27" t="s">
        <v>160</v>
      </c>
      <c r="H192" s="27" t="s">
        <v>161</v>
      </c>
      <c r="I192" s="27" t="s">
        <v>88</v>
      </c>
      <c r="J192" s="27" t="s">
        <v>89</v>
      </c>
      <c r="K192" s="27" t="s">
        <v>213</v>
      </c>
      <c r="L192" s="27" t="s">
        <v>214</v>
      </c>
      <c r="M192" s="28"/>
      <c r="N192" s="28"/>
      <c r="O192" s="28"/>
      <c r="P192" s="264">
        <v>353</v>
      </c>
      <c r="Q192" s="271"/>
      <c r="R192" s="272"/>
      <c r="S192" s="273"/>
      <c r="T192" s="271"/>
      <c r="U192" s="272"/>
      <c r="V192" s="273"/>
      <c r="W192" s="271"/>
      <c r="X192" s="272"/>
      <c r="Y192" s="273"/>
      <c r="Z192" s="269"/>
      <c r="AA192" s="272"/>
      <c r="AB192" s="273"/>
      <c r="AC192" s="271"/>
      <c r="AD192" s="272"/>
      <c r="AE192" s="273"/>
      <c r="AF192" s="271"/>
      <c r="AG192" s="272"/>
      <c r="AH192" s="273"/>
      <c r="AI192" s="269"/>
      <c r="AJ192" s="270"/>
      <c r="AK192" s="265">
        <f>ROUND(M546,0)</f>
        <v>0</v>
      </c>
      <c r="AL192" s="265">
        <f t="shared" ref="AL192:AM192" si="14">ROUND(N546,0)</f>
        <v>0</v>
      </c>
      <c r="AM192" s="265">
        <f t="shared" si="14"/>
        <v>0</v>
      </c>
      <c r="AN192" s="271"/>
      <c r="AO192" s="272"/>
      <c r="AP192" s="273"/>
      <c r="AQ192" s="274"/>
      <c r="AR192" s="271"/>
      <c r="AS192" s="272"/>
      <c r="AT192" s="273"/>
      <c r="AU192" s="271"/>
      <c r="AV192" s="272"/>
      <c r="AW192" s="273"/>
    </row>
    <row r="193" spans="1:49" s="244" customFormat="1">
      <c r="A193" s="244" t="s">
        <v>404</v>
      </c>
      <c r="B193" s="26" t="s">
        <v>407</v>
      </c>
      <c r="C193" s="26" t="s">
        <v>78</v>
      </c>
      <c r="D193" s="26" t="s">
        <v>79</v>
      </c>
      <c r="E193" s="27" t="s">
        <v>80</v>
      </c>
      <c r="F193" s="27" t="s">
        <v>81</v>
      </c>
      <c r="G193" s="27" t="s">
        <v>160</v>
      </c>
      <c r="H193" s="27" t="s">
        <v>161</v>
      </c>
      <c r="I193" s="27" t="s">
        <v>90</v>
      </c>
      <c r="J193" s="27" t="s">
        <v>91</v>
      </c>
      <c r="K193" s="27" t="s">
        <v>213</v>
      </c>
      <c r="L193" s="27" t="s">
        <v>214</v>
      </c>
      <c r="M193" s="28"/>
      <c r="N193" s="28"/>
      <c r="O193" s="28"/>
      <c r="P193" s="264">
        <v>361</v>
      </c>
      <c r="Q193" s="271"/>
      <c r="R193" s="272"/>
      <c r="S193" s="273"/>
      <c r="T193" s="271"/>
      <c r="U193" s="272"/>
      <c r="V193" s="273"/>
      <c r="W193" s="271"/>
      <c r="X193" s="272"/>
      <c r="Y193" s="273"/>
      <c r="Z193" s="269"/>
      <c r="AA193" s="272"/>
      <c r="AB193" s="273"/>
      <c r="AC193" s="265">
        <f>M256</f>
        <v>0</v>
      </c>
      <c r="AD193" s="266">
        <f>N256</f>
        <v>0</v>
      </c>
      <c r="AE193" s="267">
        <f>O256</f>
        <v>0</v>
      </c>
      <c r="AF193" s="282"/>
      <c r="AG193" s="283"/>
      <c r="AH193" s="284"/>
      <c r="AI193" s="286"/>
      <c r="AJ193" s="281"/>
      <c r="AK193" s="282"/>
      <c r="AL193" s="282"/>
      <c r="AM193" s="282"/>
      <c r="AN193" s="282"/>
      <c r="AO193" s="283"/>
      <c r="AP193" s="284"/>
      <c r="AQ193" s="285"/>
      <c r="AR193" s="282"/>
      <c r="AS193" s="283"/>
      <c r="AT193" s="284"/>
      <c r="AU193" s="282"/>
      <c r="AV193" s="283"/>
      <c r="AW193" s="284"/>
    </row>
    <row r="194" spans="1:49" s="244" customFormat="1">
      <c r="A194" s="244" t="s">
        <v>404</v>
      </c>
      <c r="B194" s="26" t="s">
        <v>407</v>
      </c>
      <c r="C194" s="26" t="s">
        <v>78</v>
      </c>
      <c r="D194" s="26" t="s">
        <v>79</v>
      </c>
      <c r="E194" s="27" t="s">
        <v>80</v>
      </c>
      <c r="F194" s="27" t="s">
        <v>81</v>
      </c>
      <c r="G194" s="27" t="s">
        <v>160</v>
      </c>
      <c r="H194" s="27" t="s">
        <v>161</v>
      </c>
      <c r="I194" s="27" t="s">
        <v>92</v>
      </c>
      <c r="J194" s="27" t="s">
        <v>93</v>
      </c>
      <c r="K194" s="27" t="s">
        <v>213</v>
      </c>
      <c r="L194" s="27" t="s">
        <v>214</v>
      </c>
      <c r="M194" s="28"/>
      <c r="N194" s="28"/>
      <c r="O194" s="28"/>
      <c r="P194" s="264">
        <v>363</v>
      </c>
      <c r="Q194" s="271"/>
      <c r="R194" s="272"/>
      <c r="S194" s="273"/>
      <c r="T194" s="265">
        <f>ROUND(M522,0)</f>
        <v>0</v>
      </c>
      <c r="U194" s="266">
        <f>ROUND(N522,0)</f>
        <v>0</v>
      </c>
      <c r="V194" s="267">
        <f>ROUND(O522,0)</f>
        <v>0</v>
      </c>
      <c r="W194" s="271"/>
      <c r="X194" s="272"/>
      <c r="Y194" s="273"/>
      <c r="Z194" s="269"/>
      <c r="AA194" s="272"/>
      <c r="AB194" s="273"/>
      <c r="AC194" s="271"/>
      <c r="AD194" s="272"/>
      <c r="AE194" s="273"/>
      <c r="AF194" s="271"/>
      <c r="AG194" s="272"/>
      <c r="AH194" s="273"/>
      <c r="AI194" s="269"/>
      <c r="AJ194" s="270"/>
      <c r="AK194" s="271"/>
      <c r="AL194" s="271"/>
      <c r="AM194" s="271"/>
      <c r="AN194" s="271"/>
      <c r="AO194" s="272"/>
      <c r="AP194" s="273"/>
      <c r="AQ194" s="274"/>
      <c r="AR194" s="271"/>
      <c r="AS194" s="272"/>
      <c r="AT194" s="273"/>
      <c r="AU194" s="271"/>
      <c r="AV194" s="272"/>
      <c r="AW194" s="273"/>
    </row>
    <row r="195" spans="1:49" s="244" customFormat="1">
      <c r="A195" s="244" t="s">
        <v>404</v>
      </c>
      <c r="B195" s="26" t="s">
        <v>407</v>
      </c>
      <c r="C195" s="26" t="s">
        <v>78</v>
      </c>
      <c r="D195" s="26" t="s">
        <v>79</v>
      </c>
      <c r="E195" s="27" t="s">
        <v>80</v>
      </c>
      <c r="F195" s="27" t="s">
        <v>81</v>
      </c>
      <c r="G195" s="27" t="s">
        <v>160</v>
      </c>
      <c r="H195" s="27" t="s">
        <v>161</v>
      </c>
      <c r="I195" s="27" t="s">
        <v>134</v>
      </c>
      <c r="J195" s="27" t="s">
        <v>135</v>
      </c>
      <c r="K195" s="27" t="s">
        <v>213</v>
      </c>
      <c r="L195" s="27" t="s">
        <v>214</v>
      </c>
      <c r="M195" s="28"/>
      <c r="N195" s="28"/>
      <c r="O195" s="28"/>
      <c r="P195" s="264">
        <v>368</v>
      </c>
      <c r="Q195" s="271"/>
      <c r="R195" s="272"/>
      <c r="S195" s="273"/>
      <c r="T195" s="271"/>
      <c r="U195" s="272"/>
      <c r="V195" s="273"/>
      <c r="W195" s="271"/>
      <c r="X195" s="272"/>
      <c r="Y195" s="273"/>
      <c r="Z195" s="269"/>
      <c r="AA195" s="272"/>
      <c r="AB195" s="273"/>
      <c r="AC195" s="265">
        <f t="shared" ref="AC195:AE196" si="15">M257</f>
        <v>0</v>
      </c>
      <c r="AD195" s="266">
        <f t="shared" si="15"/>
        <v>0</v>
      </c>
      <c r="AE195" s="267">
        <f t="shared" si="15"/>
        <v>0</v>
      </c>
      <c r="AF195" s="271"/>
      <c r="AG195" s="272"/>
      <c r="AH195" s="273"/>
      <c r="AI195" s="269"/>
      <c r="AJ195" s="270"/>
      <c r="AK195" s="265">
        <f>ROUND(M547,0)</f>
        <v>0</v>
      </c>
      <c r="AL195" s="265">
        <f t="shared" ref="AL195:AM195" si="16">ROUND(N547,0)</f>
        <v>0</v>
      </c>
      <c r="AM195" s="265">
        <f t="shared" si="16"/>
        <v>0</v>
      </c>
      <c r="AN195" s="282"/>
      <c r="AO195" s="283"/>
      <c r="AP195" s="284"/>
      <c r="AQ195" s="285"/>
      <c r="AR195" s="282"/>
      <c r="AS195" s="283"/>
      <c r="AT195" s="284"/>
      <c r="AU195" s="282"/>
      <c r="AV195" s="283"/>
      <c r="AW195" s="284"/>
    </row>
    <row r="196" spans="1:49" s="244" customFormat="1">
      <c r="A196" s="244" t="s">
        <v>404</v>
      </c>
      <c r="B196" s="26" t="s">
        <v>407</v>
      </c>
      <c r="C196" s="26" t="s">
        <v>78</v>
      </c>
      <c r="D196" s="26" t="s">
        <v>79</v>
      </c>
      <c r="E196" s="27" t="s">
        <v>80</v>
      </c>
      <c r="F196" s="27" t="s">
        <v>81</v>
      </c>
      <c r="G196" s="27" t="s">
        <v>160</v>
      </c>
      <c r="H196" s="27" t="s">
        <v>161</v>
      </c>
      <c r="I196" s="27" t="s">
        <v>94</v>
      </c>
      <c r="J196" s="27" t="s">
        <v>95</v>
      </c>
      <c r="K196" s="27" t="s">
        <v>213</v>
      </c>
      <c r="L196" s="27" t="s">
        <v>214</v>
      </c>
      <c r="M196" s="28"/>
      <c r="N196" s="28"/>
      <c r="O196" s="28"/>
      <c r="P196" s="264">
        <v>369</v>
      </c>
      <c r="Q196" s="271"/>
      <c r="R196" s="272"/>
      <c r="S196" s="273"/>
      <c r="T196" s="265">
        <f>ROUND(SUM(M523:M524),0)</f>
        <v>0</v>
      </c>
      <c r="U196" s="266">
        <f>ROUND(SUM(N523:N524),0)</f>
        <v>0</v>
      </c>
      <c r="V196" s="267">
        <f>ROUND(SUM(O523:O524),0)</f>
        <v>0</v>
      </c>
      <c r="W196" s="265">
        <f t="shared" ref="W196:Y198" si="17">ROUND(SUM(M332),0)</f>
        <v>0</v>
      </c>
      <c r="X196" s="266">
        <f t="shared" si="17"/>
        <v>0</v>
      </c>
      <c r="Y196" s="267">
        <f t="shared" si="17"/>
        <v>0</v>
      </c>
      <c r="Z196" s="268">
        <f>ROUND(SUM(M395:M396),0)</f>
        <v>0</v>
      </c>
      <c r="AA196" s="266">
        <f>ROUND(SUM(N395:N396),0)</f>
        <v>0</v>
      </c>
      <c r="AB196" s="267">
        <f>ROUND(SUM(O395:O396),0)</f>
        <v>0</v>
      </c>
      <c r="AC196" s="265">
        <f t="shared" si="15"/>
        <v>0</v>
      </c>
      <c r="AD196" s="266">
        <f t="shared" si="15"/>
        <v>0</v>
      </c>
      <c r="AE196" s="267">
        <f t="shared" si="15"/>
        <v>0</v>
      </c>
      <c r="AF196" s="265">
        <f>ROUND(SUM(M289,M448),0)</f>
        <v>0</v>
      </c>
      <c r="AG196" s="266">
        <f>ROUND(SUM(N289,N448),0)</f>
        <v>0</v>
      </c>
      <c r="AH196" s="267">
        <f>ROUND(SUM(O289,O448),0)</f>
        <v>0</v>
      </c>
      <c r="AI196" s="286"/>
      <c r="AJ196" s="281"/>
      <c r="AK196" s="265">
        <f>ROUND(SUM(M548:M549),0)</f>
        <v>0</v>
      </c>
      <c r="AL196" s="265">
        <f t="shared" ref="AL196:AM196" si="18">ROUND(SUM(N548:N549),0)</f>
        <v>0</v>
      </c>
      <c r="AM196" s="265">
        <f t="shared" si="18"/>
        <v>0</v>
      </c>
      <c r="AN196" s="282"/>
      <c r="AO196" s="283"/>
      <c r="AP196" s="284"/>
      <c r="AQ196" s="285"/>
      <c r="AR196" s="282"/>
      <c r="AS196" s="283"/>
      <c r="AT196" s="284"/>
      <c r="AU196" s="282"/>
      <c r="AV196" s="283"/>
      <c r="AW196" s="284"/>
    </row>
    <row r="197" spans="1:49" s="244" customFormat="1">
      <c r="A197" s="244" t="s">
        <v>404</v>
      </c>
      <c r="B197" s="26" t="s">
        <v>407</v>
      </c>
      <c r="C197" s="26" t="s">
        <v>78</v>
      </c>
      <c r="D197" s="26" t="s">
        <v>79</v>
      </c>
      <c r="E197" s="27" t="s">
        <v>80</v>
      </c>
      <c r="F197" s="27" t="s">
        <v>81</v>
      </c>
      <c r="G197" s="27" t="s">
        <v>160</v>
      </c>
      <c r="H197" s="27" t="s">
        <v>161</v>
      </c>
      <c r="I197" s="27">
        <v>3221</v>
      </c>
      <c r="J197" s="27" t="s">
        <v>137</v>
      </c>
      <c r="K197" s="27" t="s">
        <v>213</v>
      </c>
      <c r="L197" s="27" t="s">
        <v>214</v>
      </c>
      <c r="M197" s="28"/>
      <c r="N197" s="28"/>
      <c r="O197" s="28"/>
      <c r="P197" s="264">
        <v>371</v>
      </c>
      <c r="Q197" s="271"/>
      <c r="R197" s="272"/>
      <c r="S197" s="273"/>
      <c r="T197" s="271"/>
      <c r="U197" s="272"/>
      <c r="V197" s="273"/>
      <c r="W197" s="265">
        <f t="shared" si="17"/>
        <v>0</v>
      </c>
      <c r="X197" s="266">
        <f t="shared" si="17"/>
        <v>0</v>
      </c>
      <c r="Y197" s="267">
        <f t="shared" si="17"/>
        <v>0</v>
      </c>
      <c r="Z197" s="269"/>
      <c r="AA197" s="272"/>
      <c r="AB197" s="273"/>
      <c r="AC197" s="271"/>
      <c r="AD197" s="272"/>
      <c r="AE197" s="273"/>
      <c r="AF197" s="271"/>
      <c r="AG197" s="272"/>
      <c r="AH197" s="273"/>
      <c r="AI197" s="269"/>
      <c r="AJ197" s="270"/>
      <c r="AK197" s="271"/>
      <c r="AL197" s="271"/>
      <c r="AM197" s="271"/>
      <c r="AN197" s="271"/>
      <c r="AO197" s="272"/>
      <c r="AP197" s="273"/>
      <c r="AQ197" s="274"/>
      <c r="AR197" s="271"/>
      <c r="AS197" s="272"/>
      <c r="AT197" s="273"/>
      <c r="AU197" s="271"/>
      <c r="AV197" s="272"/>
      <c r="AW197" s="273"/>
    </row>
    <row r="198" spans="1:49" s="244" customFormat="1">
      <c r="A198" s="244" t="s">
        <v>404</v>
      </c>
      <c r="B198" s="26" t="s">
        <v>407</v>
      </c>
      <c r="C198" s="26" t="s">
        <v>78</v>
      </c>
      <c r="D198" s="26" t="s">
        <v>79</v>
      </c>
      <c r="E198" s="27" t="s">
        <v>80</v>
      </c>
      <c r="F198" s="27" t="s">
        <v>81</v>
      </c>
      <c r="G198" s="27" t="s">
        <v>160</v>
      </c>
      <c r="H198" s="27" t="s">
        <v>161</v>
      </c>
      <c r="I198" s="27" t="s">
        <v>180</v>
      </c>
      <c r="J198" s="27" t="s">
        <v>181</v>
      </c>
      <c r="K198" s="27" t="s">
        <v>213</v>
      </c>
      <c r="L198" s="27" t="s">
        <v>214</v>
      </c>
      <c r="M198" s="28"/>
      <c r="N198" s="28"/>
      <c r="O198" s="28"/>
      <c r="P198" s="264">
        <v>372</v>
      </c>
      <c r="Q198" s="271"/>
      <c r="R198" s="272"/>
      <c r="S198" s="273"/>
      <c r="T198" s="271"/>
      <c r="U198" s="272"/>
      <c r="V198" s="273"/>
      <c r="W198" s="265">
        <f t="shared" si="17"/>
        <v>20000</v>
      </c>
      <c r="X198" s="266">
        <f t="shared" si="17"/>
        <v>15000</v>
      </c>
      <c r="Y198" s="267">
        <f t="shared" si="17"/>
        <v>15000</v>
      </c>
      <c r="Z198" s="268">
        <f>ROUND(SUM(M397:M398),0)</f>
        <v>55000</v>
      </c>
      <c r="AA198" s="266">
        <f>ROUND(SUM(N397:N398),0)</f>
        <v>35000</v>
      </c>
      <c r="AB198" s="267">
        <f>ROUND(SUM(O397:O398),0)</f>
        <v>35000</v>
      </c>
      <c r="AC198" s="265">
        <f t="shared" ref="AC198:AE199" si="19">M259</f>
        <v>0</v>
      </c>
      <c r="AD198" s="266">
        <f t="shared" si="19"/>
        <v>0</v>
      </c>
      <c r="AE198" s="267">
        <f t="shared" si="19"/>
        <v>0</v>
      </c>
      <c r="AF198" s="265">
        <f>ROUND(SUM(M290,M449),0)</f>
        <v>0</v>
      </c>
      <c r="AG198" s="266">
        <f>ROUND(SUM(N290,N449),0)</f>
        <v>0</v>
      </c>
      <c r="AH198" s="267">
        <f>ROUND(SUM(O290,O449),0)</f>
        <v>0</v>
      </c>
      <c r="AI198" s="269"/>
      <c r="AJ198" s="270"/>
      <c r="AK198" s="271"/>
      <c r="AL198" s="271"/>
      <c r="AM198" s="271"/>
      <c r="AN198" s="265">
        <f t="shared" ref="AN198:AP199" si="20">ROUND(M487,0)</f>
        <v>0</v>
      </c>
      <c r="AO198" s="266">
        <f t="shared" si="20"/>
        <v>0</v>
      </c>
      <c r="AP198" s="267">
        <f t="shared" si="20"/>
        <v>0</v>
      </c>
      <c r="AQ198" s="274"/>
      <c r="AR198" s="271"/>
      <c r="AS198" s="272"/>
      <c r="AT198" s="273"/>
      <c r="AU198" s="271"/>
      <c r="AV198" s="272"/>
      <c r="AW198" s="273"/>
    </row>
    <row r="199" spans="1:49" s="244" customFormat="1">
      <c r="A199" s="244" t="s">
        <v>404</v>
      </c>
      <c r="B199" s="26" t="s">
        <v>407</v>
      </c>
      <c r="C199" s="26" t="s">
        <v>78</v>
      </c>
      <c r="D199" s="26" t="s">
        <v>79</v>
      </c>
      <c r="E199" s="27" t="s">
        <v>80</v>
      </c>
      <c r="F199" s="27" t="s">
        <v>81</v>
      </c>
      <c r="G199" s="27" t="s">
        <v>160</v>
      </c>
      <c r="H199" s="27" t="s">
        <v>161</v>
      </c>
      <c r="I199" s="27">
        <v>3231</v>
      </c>
      <c r="J199" s="27" t="s">
        <v>183</v>
      </c>
      <c r="K199" s="27" t="s">
        <v>213</v>
      </c>
      <c r="L199" s="27" t="s">
        <v>214</v>
      </c>
      <c r="M199" s="28"/>
      <c r="N199" s="28"/>
      <c r="O199" s="28"/>
      <c r="P199" s="264">
        <v>381</v>
      </c>
      <c r="Q199" s="265">
        <f>M101</f>
        <v>0</v>
      </c>
      <c r="R199" s="266">
        <f>N101</f>
        <v>0</v>
      </c>
      <c r="S199" s="267">
        <f>O101</f>
        <v>0</v>
      </c>
      <c r="T199" s="271"/>
      <c r="U199" s="272"/>
      <c r="V199" s="273"/>
      <c r="W199" s="265">
        <f>ROUND(SUM(M335:M336),0)</f>
        <v>0</v>
      </c>
      <c r="X199" s="266">
        <f>ROUND(SUM(N335:N336),0)</f>
        <v>0</v>
      </c>
      <c r="Y199" s="267">
        <f>ROUND(SUM(O335:O336),0)</f>
        <v>0</v>
      </c>
      <c r="Z199" s="268">
        <f>ROUND(SUM(M399:M400),0)</f>
        <v>0</v>
      </c>
      <c r="AA199" s="266">
        <f>ROUND(SUM(N399:N400),0)</f>
        <v>0</v>
      </c>
      <c r="AB199" s="267">
        <f>ROUND(SUM(O399:O400),0)</f>
        <v>0</v>
      </c>
      <c r="AC199" s="265">
        <f t="shared" si="19"/>
        <v>0</v>
      </c>
      <c r="AD199" s="266">
        <f t="shared" si="19"/>
        <v>0</v>
      </c>
      <c r="AE199" s="267">
        <f t="shared" si="19"/>
        <v>0</v>
      </c>
      <c r="AF199" s="271"/>
      <c r="AG199" s="272"/>
      <c r="AH199" s="273"/>
      <c r="AI199" s="269"/>
      <c r="AJ199" s="270"/>
      <c r="AK199" s="271"/>
      <c r="AL199" s="271"/>
      <c r="AM199" s="271"/>
      <c r="AN199" s="265">
        <f t="shared" si="20"/>
        <v>0</v>
      </c>
      <c r="AO199" s="266">
        <f t="shared" si="20"/>
        <v>0</v>
      </c>
      <c r="AP199" s="267">
        <f t="shared" si="20"/>
        <v>0</v>
      </c>
      <c r="AQ199" s="274"/>
      <c r="AR199" s="271"/>
      <c r="AS199" s="272"/>
      <c r="AT199" s="273"/>
      <c r="AU199" s="271"/>
      <c r="AV199" s="272"/>
      <c r="AW199" s="273"/>
    </row>
    <row r="200" spans="1:49" s="244" customFormat="1">
      <c r="A200" s="244" t="s">
        <v>404</v>
      </c>
      <c r="B200" s="26" t="s">
        <v>407</v>
      </c>
      <c r="C200" s="26" t="s">
        <v>78</v>
      </c>
      <c r="D200" s="26" t="s">
        <v>79</v>
      </c>
      <c r="E200" s="27" t="s">
        <v>80</v>
      </c>
      <c r="F200" s="27" t="s">
        <v>81</v>
      </c>
      <c r="G200" s="27" t="s">
        <v>160</v>
      </c>
      <c r="H200" s="27" t="s">
        <v>161</v>
      </c>
      <c r="I200" s="27" t="s">
        <v>132</v>
      </c>
      <c r="J200" s="27" t="s">
        <v>133</v>
      </c>
      <c r="K200" s="27" t="s">
        <v>213</v>
      </c>
      <c r="L200" s="27" t="s">
        <v>214</v>
      </c>
      <c r="M200" s="28"/>
      <c r="N200" s="28"/>
      <c r="O200" s="28"/>
      <c r="P200" s="264">
        <v>383</v>
      </c>
      <c r="Q200" s="271"/>
      <c r="R200" s="272"/>
      <c r="S200" s="273"/>
      <c r="T200" s="271"/>
      <c r="U200" s="272"/>
      <c r="V200" s="273"/>
      <c r="W200" s="265">
        <f>ROUND(SUM(M337),0)</f>
        <v>0</v>
      </c>
      <c r="X200" s="266">
        <f>ROUND(SUM(N337),0)</f>
        <v>0</v>
      </c>
      <c r="Y200" s="267">
        <f>ROUND(SUM(O337),0)</f>
        <v>0</v>
      </c>
      <c r="Z200" s="269"/>
      <c r="AA200" s="272"/>
      <c r="AB200" s="273"/>
      <c r="AC200" s="271"/>
      <c r="AD200" s="272"/>
      <c r="AE200" s="273"/>
      <c r="AF200" s="271"/>
      <c r="AG200" s="272"/>
      <c r="AH200" s="273"/>
      <c r="AI200" s="269"/>
      <c r="AJ200" s="270"/>
      <c r="AK200" s="271"/>
      <c r="AL200" s="271"/>
      <c r="AM200" s="271"/>
      <c r="AN200" s="271"/>
      <c r="AO200" s="272"/>
      <c r="AP200" s="273"/>
      <c r="AQ200" s="274"/>
      <c r="AR200" s="271"/>
      <c r="AS200" s="272"/>
      <c r="AT200" s="273"/>
      <c r="AU200" s="271"/>
      <c r="AV200" s="272"/>
      <c r="AW200" s="273"/>
    </row>
    <row r="201" spans="1:49" s="244" customFormat="1">
      <c r="A201" s="244" t="s">
        <v>404</v>
      </c>
      <c r="B201" s="26" t="s">
        <v>407</v>
      </c>
      <c r="C201" s="26" t="s">
        <v>78</v>
      </c>
      <c r="D201" s="26" t="s">
        <v>79</v>
      </c>
      <c r="E201" s="27" t="s">
        <v>80</v>
      </c>
      <c r="F201" s="27" t="s">
        <v>81</v>
      </c>
      <c r="G201" s="27" t="s">
        <v>160</v>
      </c>
      <c r="H201" s="27" t="s">
        <v>161</v>
      </c>
      <c r="I201" s="27">
        <v>3237</v>
      </c>
      <c r="J201" s="27" t="s">
        <v>117</v>
      </c>
      <c r="K201" s="27" t="s">
        <v>213</v>
      </c>
      <c r="L201" s="27" t="s">
        <v>214</v>
      </c>
      <c r="M201" s="28"/>
      <c r="N201" s="28"/>
      <c r="O201" s="28"/>
      <c r="P201" s="264">
        <v>412</v>
      </c>
      <c r="Q201" s="271"/>
      <c r="R201" s="272"/>
      <c r="S201" s="273"/>
      <c r="T201" s="271"/>
      <c r="U201" s="272"/>
      <c r="V201" s="273"/>
      <c r="W201" s="265">
        <f>ROUND(SUM(M338:M339),0)</f>
        <v>0</v>
      </c>
      <c r="X201" s="266">
        <f>ROUND(SUM(N338:N339),0)</f>
        <v>0</v>
      </c>
      <c r="Y201" s="267">
        <f>ROUND(SUM(O338:O339),0)</f>
        <v>0</v>
      </c>
      <c r="Z201" s="268">
        <f>ROUND(SUM(M401:M403),0)</f>
        <v>10000</v>
      </c>
      <c r="AA201" s="268">
        <f t="shared" ref="AA201:AB201" si="21">ROUND(SUM(N401:N403),0)</f>
        <v>0</v>
      </c>
      <c r="AB201" s="268">
        <f t="shared" si="21"/>
        <v>0</v>
      </c>
      <c r="AC201" s="271"/>
      <c r="AD201" s="272"/>
      <c r="AE201" s="273"/>
      <c r="AF201" s="265">
        <f>ROUND(SUM(M450:M456),0)</f>
        <v>0</v>
      </c>
      <c r="AG201" s="266">
        <f>ROUND(SUM(N450:N456),0)</f>
        <v>0</v>
      </c>
      <c r="AH201" s="267">
        <f>ROUND(SUM(O450:O456),0)</f>
        <v>0</v>
      </c>
      <c r="AI201" s="269"/>
      <c r="AJ201" s="270"/>
      <c r="AK201" s="271"/>
      <c r="AL201" s="271"/>
      <c r="AM201" s="271"/>
      <c r="AN201" s="271"/>
      <c r="AO201" s="272"/>
      <c r="AP201" s="273"/>
      <c r="AQ201" s="274"/>
      <c r="AR201" s="271"/>
      <c r="AS201" s="272"/>
      <c r="AT201" s="273"/>
      <c r="AU201" s="271"/>
      <c r="AV201" s="272"/>
      <c r="AW201" s="273"/>
    </row>
    <row r="202" spans="1:49" s="244" customFormat="1">
      <c r="A202" s="244" t="s">
        <v>404</v>
      </c>
      <c r="B202" s="26" t="s">
        <v>407</v>
      </c>
      <c r="C202" s="26" t="s">
        <v>78</v>
      </c>
      <c r="D202" s="26" t="s">
        <v>79</v>
      </c>
      <c r="E202" s="27" t="s">
        <v>80</v>
      </c>
      <c r="F202" s="27" t="s">
        <v>81</v>
      </c>
      <c r="G202" s="27" t="s">
        <v>160</v>
      </c>
      <c r="H202" s="27" t="s">
        <v>161</v>
      </c>
      <c r="I202" s="27">
        <v>3239</v>
      </c>
      <c r="J202" s="27" t="s">
        <v>145</v>
      </c>
      <c r="K202" s="27" t="s">
        <v>213</v>
      </c>
      <c r="L202" s="27" t="s">
        <v>214</v>
      </c>
      <c r="M202" s="28"/>
      <c r="N202" s="28"/>
      <c r="O202" s="28"/>
      <c r="P202" s="264">
        <v>421</v>
      </c>
      <c r="Q202" s="271"/>
      <c r="R202" s="272"/>
      <c r="S202" s="273"/>
      <c r="T202" s="265">
        <f t="shared" ref="T202:V203" si="22">ROUND(M525,0)</f>
        <v>0</v>
      </c>
      <c r="U202" s="266">
        <f t="shared" si="22"/>
        <v>0</v>
      </c>
      <c r="V202" s="267">
        <f t="shared" si="22"/>
        <v>0</v>
      </c>
      <c r="W202" s="265">
        <f>ROUND(SUM(M340),0)</f>
        <v>0</v>
      </c>
      <c r="X202" s="266">
        <f>ROUND(SUM(N340),0)</f>
        <v>0</v>
      </c>
      <c r="Y202" s="267">
        <f>ROUND(SUM(O340),0)</f>
        <v>0</v>
      </c>
      <c r="Z202" s="268">
        <f>ROUND(SUM(M557),0)</f>
        <v>0</v>
      </c>
      <c r="AA202" s="268">
        <f t="shared" ref="AA202:AB202" si="23">ROUND(SUM(N557),0)</f>
        <v>0</v>
      </c>
      <c r="AB202" s="268">
        <f t="shared" si="23"/>
        <v>0</v>
      </c>
      <c r="AC202" s="271"/>
      <c r="AD202" s="272"/>
      <c r="AE202" s="273"/>
      <c r="AF202" s="271"/>
      <c r="AG202" s="272"/>
      <c r="AH202" s="273"/>
      <c r="AI202" s="269"/>
      <c r="AJ202" s="270"/>
      <c r="AK202" s="265">
        <f t="shared" ref="AK202:AM202" si="24">ROUND(M550,0)</f>
        <v>0</v>
      </c>
      <c r="AL202" s="265">
        <f t="shared" si="24"/>
        <v>0</v>
      </c>
      <c r="AM202" s="265">
        <f t="shared" si="24"/>
        <v>0</v>
      </c>
      <c r="AN202" s="271"/>
      <c r="AO202" s="272"/>
      <c r="AP202" s="273"/>
      <c r="AQ202" s="274"/>
      <c r="AR202" s="271"/>
      <c r="AS202" s="272"/>
      <c r="AT202" s="273"/>
      <c r="AU202" s="265">
        <f>M104</f>
        <v>0</v>
      </c>
      <c r="AV202" s="266">
        <f>N104</f>
        <v>0</v>
      </c>
      <c r="AW202" s="267">
        <f>O104</f>
        <v>0</v>
      </c>
    </row>
    <row r="203" spans="1:49" s="244" customFormat="1">
      <c r="A203" s="244" t="s">
        <v>404</v>
      </c>
      <c r="B203" s="26" t="s">
        <v>407</v>
      </c>
      <c r="C203" s="26" t="s">
        <v>78</v>
      </c>
      <c r="D203" s="26" t="s">
        <v>79</v>
      </c>
      <c r="E203" s="27" t="s">
        <v>80</v>
      </c>
      <c r="F203" s="27" t="s">
        <v>81</v>
      </c>
      <c r="G203" s="27" t="s">
        <v>160</v>
      </c>
      <c r="H203" s="27" t="s">
        <v>161</v>
      </c>
      <c r="I203" s="27" t="s">
        <v>138</v>
      </c>
      <c r="J203" s="27" t="s">
        <v>139</v>
      </c>
      <c r="K203" s="27" t="s">
        <v>213</v>
      </c>
      <c r="L203" s="27" t="s">
        <v>214</v>
      </c>
      <c r="M203" s="28"/>
      <c r="N203" s="28"/>
      <c r="O203" s="28"/>
      <c r="P203" s="264">
        <v>422</v>
      </c>
      <c r="Q203" s="271"/>
      <c r="R203" s="272"/>
      <c r="S203" s="273"/>
      <c r="T203" s="265">
        <f t="shared" si="22"/>
        <v>0</v>
      </c>
      <c r="U203" s="266">
        <f t="shared" si="22"/>
        <v>0</v>
      </c>
      <c r="V203" s="267">
        <f t="shared" si="22"/>
        <v>0</v>
      </c>
      <c r="W203" s="265">
        <f>ROUND(SUM(M208,M341:M347),0)</f>
        <v>76800</v>
      </c>
      <c r="X203" s="266">
        <f>ROUND(SUM(N208,N341:N347),0)</f>
        <v>70000</v>
      </c>
      <c r="Y203" s="267">
        <f>ROUND(SUM(O208,O341:O347),0)</f>
        <v>60000</v>
      </c>
      <c r="Z203" s="268">
        <f>ROUND(SUM(M225,M404:M410),0)</f>
        <v>233000</v>
      </c>
      <c r="AA203" s="266">
        <f>ROUND(SUM(N225,N404:N410),0)</f>
        <v>300000</v>
      </c>
      <c r="AB203" s="267">
        <f>ROUND(SUM(O225,O404:O410),0)</f>
        <v>266320</v>
      </c>
      <c r="AC203" s="265">
        <f>ROUND(SUM(M261:M264),0)</f>
        <v>0</v>
      </c>
      <c r="AD203" s="266">
        <f>ROUND(SUM(N261:N264),0)</f>
        <v>0</v>
      </c>
      <c r="AE203" s="267">
        <f>ROUND(SUM(O261:O264),0)</f>
        <v>0</v>
      </c>
      <c r="AF203" s="265">
        <f>ROUND(SUM(M453:M456),0)</f>
        <v>0</v>
      </c>
      <c r="AG203" s="266">
        <f>ROUND(SUM(N453:N456),0)</f>
        <v>0</v>
      </c>
      <c r="AH203" s="267">
        <f>ROUND(SUM(O453:O456),0)</f>
        <v>0</v>
      </c>
      <c r="AI203" s="286"/>
      <c r="AJ203" s="281"/>
      <c r="AK203" s="265">
        <f>ROUND(SUM(M551,M567:M568),0)</f>
        <v>0</v>
      </c>
      <c r="AL203" s="265">
        <f>ROUND(SUM(N551,N567:N568),0)</f>
        <v>0</v>
      </c>
      <c r="AM203" s="265">
        <f>ROUND(SUM(O551,O567:O568),0)</f>
        <v>0</v>
      </c>
      <c r="AN203" s="265">
        <f>ROUND(SUM(M489:M493),0)</f>
        <v>0</v>
      </c>
      <c r="AO203" s="266">
        <f>ROUND(SUM(N489:N493),0)</f>
        <v>0</v>
      </c>
      <c r="AP203" s="267">
        <f>ROUND(SUM(O489:O493),0)</f>
        <v>0</v>
      </c>
      <c r="AQ203" s="285"/>
      <c r="AR203" s="265">
        <f>ROUND(SUM(M498:M499),0)</f>
        <v>0</v>
      </c>
      <c r="AS203" s="266">
        <f>ROUND(SUM(N498:N499),0)</f>
        <v>0</v>
      </c>
      <c r="AT203" s="267">
        <f>ROUND(SUM(O498:O499),0)</f>
        <v>0</v>
      </c>
      <c r="AU203" s="282"/>
      <c r="AV203" s="283"/>
      <c r="AW203" s="284"/>
    </row>
    <row r="204" spans="1:49" s="244" customFormat="1">
      <c r="A204" s="244" t="s">
        <v>404</v>
      </c>
      <c r="B204" s="26" t="s">
        <v>407</v>
      </c>
      <c r="C204" s="26" t="s">
        <v>78</v>
      </c>
      <c r="D204" s="26" t="s">
        <v>79</v>
      </c>
      <c r="E204" s="27" t="s">
        <v>80</v>
      </c>
      <c r="F204" s="27" t="s">
        <v>81</v>
      </c>
      <c r="G204" s="27" t="s">
        <v>160</v>
      </c>
      <c r="H204" s="27" t="s">
        <v>161</v>
      </c>
      <c r="I204" s="27" t="s">
        <v>146</v>
      </c>
      <c r="J204" s="27" t="s">
        <v>147</v>
      </c>
      <c r="K204" s="27" t="s">
        <v>213</v>
      </c>
      <c r="L204" s="27" t="s">
        <v>214</v>
      </c>
      <c r="M204" s="28"/>
      <c r="N204" s="28"/>
      <c r="O204" s="28"/>
      <c r="P204" s="264">
        <v>423</v>
      </c>
      <c r="Q204" s="271"/>
      <c r="R204" s="272"/>
      <c r="S204" s="273"/>
      <c r="T204" s="271"/>
      <c r="U204" s="272"/>
      <c r="V204" s="273"/>
      <c r="W204" s="265">
        <f>ROUND(SUM(M348:M349),0)</f>
        <v>0</v>
      </c>
      <c r="X204" s="266">
        <f>ROUND(SUM(N348:N349),0)</f>
        <v>0</v>
      </c>
      <c r="Y204" s="267">
        <f>ROUND(SUM(O348:O349),0)</f>
        <v>0</v>
      </c>
      <c r="Z204" s="268">
        <f>ROUND(SUM(M411:M412),0)</f>
        <v>0</v>
      </c>
      <c r="AA204" s="266">
        <f>ROUND(SUM(N411:N412),0)</f>
        <v>0</v>
      </c>
      <c r="AB204" s="267">
        <f>ROUND(SUM(O411:O412),0)</f>
        <v>0</v>
      </c>
      <c r="AC204" s="271"/>
      <c r="AD204" s="272"/>
      <c r="AE204" s="273"/>
      <c r="AF204" s="271"/>
      <c r="AG204" s="272"/>
      <c r="AH204" s="273"/>
      <c r="AI204" s="269"/>
      <c r="AJ204" s="270"/>
      <c r="AK204" s="271"/>
      <c r="AL204" s="271"/>
      <c r="AM204" s="271"/>
      <c r="AN204" s="271"/>
      <c r="AO204" s="272"/>
      <c r="AP204" s="273"/>
      <c r="AQ204" s="274"/>
      <c r="AR204" s="271"/>
      <c r="AS204" s="272"/>
      <c r="AT204" s="273"/>
      <c r="AU204" s="271"/>
      <c r="AV204" s="272"/>
      <c r="AW204" s="273"/>
    </row>
    <row r="205" spans="1:49" s="244" customFormat="1">
      <c r="A205" s="244" t="s">
        <v>404</v>
      </c>
      <c r="B205" s="26" t="s">
        <v>407</v>
      </c>
      <c r="C205" s="26" t="s">
        <v>78</v>
      </c>
      <c r="D205" s="26" t="s">
        <v>79</v>
      </c>
      <c r="E205" s="27" t="s">
        <v>80</v>
      </c>
      <c r="F205" s="27" t="s">
        <v>81</v>
      </c>
      <c r="G205" s="27" t="s">
        <v>160</v>
      </c>
      <c r="H205" s="27" t="s">
        <v>161</v>
      </c>
      <c r="I205" s="27">
        <v>3295</v>
      </c>
      <c r="J205" s="27" t="s">
        <v>99</v>
      </c>
      <c r="K205" s="27" t="s">
        <v>213</v>
      </c>
      <c r="L205" s="27" t="s">
        <v>214</v>
      </c>
      <c r="M205" s="28"/>
      <c r="N205" s="28"/>
      <c r="O205" s="28"/>
      <c r="P205" s="264">
        <v>424</v>
      </c>
      <c r="Q205" s="271"/>
      <c r="R205" s="272"/>
      <c r="S205" s="273"/>
      <c r="T205" s="271"/>
      <c r="U205" s="272"/>
      <c r="V205" s="273"/>
      <c r="W205" s="265">
        <f>ROUND(SUM(M350:M351),0)</f>
        <v>0</v>
      </c>
      <c r="X205" s="266">
        <f>ROUND(SUM(N350:N351),0)</f>
        <v>0</v>
      </c>
      <c r="Y205" s="267">
        <f>ROUND(SUM(O350:O351),0)</f>
        <v>0</v>
      </c>
      <c r="Z205" s="268">
        <f>ROUND(M413,0)</f>
        <v>59000</v>
      </c>
      <c r="AA205" s="266">
        <f>ROUND(N413,0)</f>
        <v>50000</v>
      </c>
      <c r="AB205" s="267">
        <f>ROUND(O413,0)</f>
        <v>50000</v>
      </c>
      <c r="AC205" s="265">
        <f>M265</f>
        <v>0</v>
      </c>
      <c r="AD205" s="266">
        <f>N265</f>
        <v>0</v>
      </c>
      <c r="AE205" s="267">
        <f>O265</f>
        <v>0</v>
      </c>
      <c r="AF205" s="265">
        <f t="shared" ref="AF205:AH207" si="25">ROUND(M457,0)</f>
        <v>0</v>
      </c>
      <c r="AG205" s="266">
        <f t="shared" si="25"/>
        <v>0</v>
      </c>
      <c r="AH205" s="267">
        <f t="shared" si="25"/>
        <v>0</v>
      </c>
      <c r="AI205" s="269"/>
      <c r="AJ205" s="270"/>
      <c r="AK205" s="271"/>
      <c r="AL205" s="271"/>
      <c r="AM205" s="271"/>
      <c r="AN205" s="265">
        <f>ROUND(SUM(M494:M495),0)</f>
        <v>0</v>
      </c>
      <c r="AO205" s="266">
        <f>ROUND(SUM(N494:N495),0)</f>
        <v>0</v>
      </c>
      <c r="AP205" s="267">
        <f>ROUND(SUM(O494:O495),0)</f>
        <v>0</v>
      </c>
      <c r="AQ205" s="274"/>
      <c r="AR205" s="265">
        <f>ROUND(M500,0)</f>
        <v>0</v>
      </c>
      <c r="AS205" s="266">
        <f>ROUND(N500,0)</f>
        <v>0</v>
      </c>
      <c r="AT205" s="267">
        <f>ROUND(O500,0)</f>
        <v>0</v>
      </c>
      <c r="AU205" s="271"/>
      <c r="AV205" s="272"/>
      <c r="AW205" s="273"/>
    </row>
    <row r="206" spans="1:49" s="244" customFormat="1">
      <c r="A206" s="244" t="s">
        <v>404</v>
      </c>
      <c r="B206" s="26" t="s">
        <v>407</v>
      </c>
      <c r="C206" s="26" t="s">
        <v>78</v>
      </c>
      <c r="D206" s="26" t="s">
        <v>79</v>
      </c>
      <c r="E206" s="27" t="s">
        <v>80</v>
      </c>
      <c r="F206" s="27" t="s">
        <v>81</v>
      </c>
      <c r="G206" s="27" t="s">
        <v>160</v>
      </c>
      <c r="H206" s="27" t="s">
        <v>161</v>
      </c>
      <c r="I206" s="27" t="s">
        <v>142</v>
      </c>
      <c r="J206" s="27" t="s">
        <v>143</v>
      </c>
      <c r="K206" s="27" t="s">
        <v>213</v>
      </c>
      <c r="L206" s="27" t="s">
        <v>214</v>
      </c>
      <c r="M206" s="28"/>
      <c r="N206" s="28"/>
      <c r="O206" s="28"/>
      <c r="P206" s="264">
        <v>426</v>
      </c>
      <c r="Q206" s="271"/>
      <c r="R206" s="272"/>
      <c r="S206" s="273"/>
      <c r="T206" s="271"/>
      <c r="U206" s="272"/>
      <c r="V206" s="273"/>
      <c r="W206" s="265">
        <f>ROUND(SUM(M352:M353),0)</f>
        <v>0</v>
      </c>
      <c r="X206" s="266">
        <f>ROUND(SUM(N352:N353),0)</f>
        <v>0</v>
      </c>
      <c r="Y206" s="267">
        <f>ROUND(SUM(O352:O353),0)</f>
        <v>15000</v>
      </c>
      <c r="Z206" s="268">
        <f>ROUND(SUM(M414:M415),0)</f>
        <v>19370</v>
      </c>
      <c r="AA206" s="266">
        <f>ROUND(SUM(N414:N415),0)</f>
        <v>33450</v>
      </c>
      <c r="AB206" s="267">
        <f>ROUND(SUM(O414:O415),0)</f>
        <v>47000</v>
      </c>
      <c r="AC206" s="265">
        <f>ROUND(SUM(M266:M267),0)</f>
        <v>0</v>
      </c>
      <c r="AD206" s="266">
        <f>ROUND(SUM(N266:N267),0)</f>
        <v>0</v>
      </c>
      <c r="AE206" s="267">
        <f>ROUND(SUM(O266:O267),0)</f>
        <v>0</v>
      </c>
      <c r="AF206" s="265">
        <f t="shared" si="25"/>
        <v>0</v>
      </c>
      <c r="AG206" s="266">
        <f t="shared" si="25"/>
        <v>0</v>
      </c>
      <c r="AH206" s="267">
        <f t="shared" si="25"/>
        <v>0</v>
      </c>
      <c r="AI206" s="269"/>
      <c r="AJ206" s="270"/>
      <c r="AK206" s="271"/>
      <c r="AL206" s="271"/>
      <c r="AM206" s="271"/>
      <c r="AN206" s="271"/>
      <c r="AO206" s="272"/>
      <c r="AP206" s="273"/>
      <c r="AQ206" s="274"/>
      <c r="AR206" s="271"/>
      <c r="AS206" s="272"/>
      <c r="AT206" s="273"/>
      <c r="AU206" s="271"/>
      <c r="AV206" s="272"/>
      <c r="AW206" s="273"/>
    </row>
    <row r="207" spans="1:49" s="244" customFormat="1">
      <c r="A207" s="244" t="s">
        <v>404</v>
      </c>
      <c r="B207" s="26" t="s">
        <v>407</v>
      </c>
      <c r="C207" s="26" t="s">
        <v>78</v>
      </c>
      <c r="D207" s="26" t="s">
        <v>79</v>
      </c>
      <c r="E207" s="27" t="s">
        <v>80</v>
      </c>
      <c r="F207" s="27" t="s">
        <v>81</v>
      </c>
      <c r="G207" s="27" t="s">
        <v>160</v>
      </c>
      <c r="H207" s="27" t="s">
        <v>161</v>
      </c>
      <c r="I207" s="27" t="s">
        <v>174</v>
      </c>
      <c r="J207" s="27" t="s">
        <v>175</v>
      </c>
      <c r="K207" s="27" t="s">
        <v>213</v>
      </c>
      <c r="L207" s="27" t="s">
        <v>214</v>
      </c>
      <c r="M207" s="28"/>
      <c r="N207" s="28"/>
      <c r="O207" s="28"/>
      <c r="P207" s="264">
        <v>431</v>
      </c>
      <c r="Q207" s="271"/>
      <c r="R207" s="272"/>
      <c r="S207" s="273"/>
      <c r="T207" s="271"/>
      <c r="U207" s="272"/>
      <c r="V207" s="273"/>
      <c r="W207" s="271"/>
      <c r="X207" s="272"/>
      <c r="Y207" s="273"/>
      <c r="Z207" s="268">
        <f>ROUND(M416,0)</f>
        <v>0</v>
      </c>
      <c r="AA207" s="266">
        <f>ROUND(N416,0)</f>
        <v>0</v>
      </c>
      <c r="AB207" s="267">
        <f>ROUND(O416,0)</f>
        <v>0</v>
      </c>
      <c r="AC207" s="271"/>
      <c r="AD207" s="272"/>
      <c r="AE207" s="273"/>
      <c r="AF207" s="265">
        <f t="shared" si="25"/>
        <v>0</v>
      </c>
      <c r="AG207" s="266">
        <f t="shared" si="25"/>
        <v>0</v>
      </c>
      <c r="AH207" s="267">
        <f t="shared" si="25"/>
        <v>0</v>
      </c>
      <c r="AI207" s="269"/>
      <c r="AJ207" s="270"/>
      <c r="AK207" s="271"/>
      <c r="AL207" s="271"/>
      <c r="AM207" s="271"/>
      <c r="AN207" s="271"/>
      <c r="AO207" s="272"/>
      <c r="AP207" s="273"/>
      <c r="AQ207" s="274"/>
      <c r="AR207" s="271"/>
      <c r="AS207" s="272"/>
      <c r="AT207" s="273"/>
      <c r="AU207" s="271"/>
      <c r="AV207" s="272"/>
      <c r="AW207" s="273"/>
    </row>
    <row r="208" spans="1:49" s="244" customFormat="1">
      <c r="A208" s="244" t="s">
        <v>404</v>
      </c>
      <c r="B208" s="26" t="s">
        <v>407</v>
      </c>
      <c r="C208" s="26" t="s">
        <v>78</v>
      </c>
      <c r="D208" s="26" t="s">
        <v>79</v>
      </c>
      <c r="E208" s="27" t="s">
        <v>80</v>
      </c>
      <c r="F208" s="27" t="s">
        <v>81</v>
      </c>
      <c r="G208" s="27" t="s">
        <v>160</v>
      </c>
      <c r="H208" s="27" t="s">
        <v>161</v>
      </c>
      <c r="I208" s="27" t="s">
        <v>168</v>
      </c>
      <c r="J208" s="27" t="s">
        <v>169</v>
      </c>
      <c r="K208" s="27" t="s">
        <v>213</v>
      </c>
      <c r="L208" s="27" t="s">
        <v>214</v>
      </c>
      <c r="M208" s="28"/>
      <c r="N208" s="28"/>
      <c r="O208" s="28"/>
      <c r="P208" s="264">
        <v>451</v>
      </c>
      <c r="Q208" s="271"/>
      <c r="R208" s="272"/>
      <c r="S208" s="273"/>
      <c r="T208" s="271"/>
      <c r="U208" s="272"/>
      <c r="V208" s="273"/>
      <c r="W208" s="265">
        <f t="shared" ref="W208:Y209" si="26">ROUND(SUM(M354),0)</f>
        <v>0</v>
      </c>
      <c r="X208" s="266">
        <f t="shared" si="26"/>
        <v>0</v>
      </c>
      <c r="Y208" s="267">
        <f t="shared" si="26"/>
        <v>0</v>
      </c>
      <c r="Z208" s="269"/>
      <c r="AA208" s="272"/>
      <c r="AB208" s="273"/>
      <c r="AC208" s="265">
        <f>M268</f>
        <v>0</v>
      </c>
      <c r="AD208" s="266">
        <f>N268</f>
        <v>0</v>
      </c>
      <c r="AE208" s="267">
        <f>O268</f>
        <v>0</v>
      </c>
      <c r="AF208" s="271"/>
      <c r="AG208" s="272"/>
      <c r="AH208" s="273"/>
      <c r="AI208" s="269"/>
      <c r="AJ208" s="270"/>
      <c r="AK208" s="271"/>
      <c r="AL208" s="271"/>
      <c r="AM208" s="271"/>
      <c r="AN208" s="271"/>
      <c r="AO208" s="272"/>
      <c r="AP208" s="273"/>
      <c r="AQ208" s="274"/>
      <c r="AR208" s="271"/>
      <c r="AS208" s="272"/>
      <c r="AT208" s="273"/>
      <c r="AU208" s="271"/>
      <c r="AV208" s="272"/>
      <c r="AW208" s="273"/>
    </row>
    <row r="209" spans="1:49" s="275" customFormat="1" ht="15.75" thickBot="1">
      <c r="B209" s="276"/>
      <c r="C209" s="276"/>
      <c r="D209" s="276"/>
      <c r="E209" s="227"/>
      <c r="F209" s="227"/>
      <c r="G209" s="277" t="s">
        <v>170</v>
      </c>
      <c r="H209" s="277" t="s">
        <v>171</v>
      </c>
      <c r="I209" s="228"/>
      <c r="J209" s="228"/>
      <c r="K209" s="228"/>
      <c r="L209" s="228"/>
      <c r="M209" s="229">
        <f>SUM(M210:M225)</f>
        <v>0</v>
      </c>
      <c r="N209" s="229">
        <f t="shared" ref="N209:O209" si="27">SUM(N210:N225)</f>
        <v>0</v>
      </c>
      <c r="O209" s="229">
        <f t="shared" si="27"/>
        <v>0</v>
      </c>
      <c r="P209" s="287">
        <v>452</v>
      </c>
      <c r="Q209" s="288"/>
      <c r="R209" s="289"/>
      <c r="S209" s="290"/>
      <c r="T209" s="288"/>
      <c r="U209" s="289"/>
      <c r="V209" s="290"/>
      <c r="W209" s="291">
        <f t="shared" si="26"/>
        <v>0</v>
      </c>
      <c r="X209" s="292">
        <f t="shared" si="26"/>
        <v>0</v>
      </c>
      <c r="Y209" s="293">
        <f t="shared" si="26"/>
        <v>0</v>
      </c>
      <c r="Z209" s="294">
        <f>ROUND(M417,0)</f>
        <v>0</v>
      </c>
      <c r="AA209" s="292">
        <f>ROUND(N417,0)</f>
        <v>0</v>
      </c>
      <c r="AB209" s="293">
        <f>ROUND(O417,0)</f>
        <v>0</v>
      </c>
      <c r="AC209" s="288"/>
      <c r="AD209" s="289"/>
      <c r="AE209" s="290"/>
      <c r="AF209" s="288"/>
      <c r="AG209" s="289"/>
      <c r="AH209" s="290"/>
      <c r="AI209" s="269"/>
      <c r="AJ209" s="270"/>
      <c r="AK209" s="288"/>
      <c r="AL209" s="288"/>
      <c r="AM209" s="288"/>
      <c r="AN209" s="288"/>
      <c r="AO209" s="289"/>
      <c r="AP209" s="290"/>
      <c r="AQ209" s="274"/>
      <c r="AR209" s="288"/>
      <c r="AS209" s="289"/>
      <c r="AT209" s="290"/>
      <c r="AU209" s="288"/>
      <c r="AV209" s="289"/>
      <c r="AW209" s="290"/>
    </row>
    <row r="210" spans="1:49" s="275" customFormat="1">
      <c r="A210" s="275" t="s">
        <v>404</v>
      </c>
      <c r="B210" s="278" t="s">
        <v>407</v>
      </c>
      <c r="C210" s="278" t="s">
        <v>78</v>
      </c>
      <c r="D210" s="278" t="s">
        <v>79</v>
      </c>
      <c r="E210" s="279" t="s">
        <v>80</v>
      </c>
      <c r="F210" s="279" t="s">
        <v>81</v>
      </c>
      <c r="G210" s="279" t="s">
        <v>170</v>
      </c>
      <c r="H210" s="279" t="s">
        <v>171</v>
      </c>
      <c r="I210" s="279" t="s">
        <v>84</v>
      </c>
      <c r="J210" s="279" t="s">
        <v>85</v>
      </c>
      <c r="K210" s="279" t="s">
        <v>213</v>
      </c>
      <c r="L210" s="279" t="s">
        <v>214</v>
      </c>
      <c r="M210" s="280"/>
      <c r="N210" s="280"/>
      <c r="O210" s="280"/>
    </row>
    <row r="211" spans="1:49" s="275" customFormat="1">
      <c r="A211" s="275" t="s">
        <v>404</v>
      </c>
      <c r="B211" s="278" t="s">
        <v>407</v>
      </c>
      <c r="C211" s="278" t="s">
        <v>78</v>
      </c>
      <c r="D211" s="278" t="s">
        <v>79</v>
      </c>
      <c r="E211" s="279" t="s">
        <v>80</v>
      </c>
      <c r="F211" s="279" t="s">
        <v>81</v>
      </c>
      <c r="G211" s="279" t="s">
        <v>170</v>
      </c>
      <c r="H211" s="279" t="s">
        <v>171</v>
      </c>
      <c r="I211" s="279" t="s">
        <v>90</v>
      </c>
      <c r="J211" s="279" t="s">
        <v>91</v>
      </c>
      <c r="K211" s="279" t="s">
        <v>213</v>
      </c>
      <c r="L211" s="279" t="s">
        <v>214</v>
      </c>
      <c r="M211" s="280"/>
      <c r="N211" s="280"/>
      <c r="O211" s="280"/>
    </row>
    <row r="212" spans="1:49" s="275" customFormat="1">
      <c r="A212" s="275" t="s">
        <v>404</v>
      </c>
      <c r="B212" s="278" t="s">
        <v>407</v>
      </c>
      <c r="C212" s="278" t="s">
        <v>78</v>
      </c>
      <c r="D212" s="278" t="s">
        <v>79</v>
      </c>
      <c r="E212" s="279" t="s">
        <v>80</v>
      </c>
      <c r="F212" s="279" t="s">
        <v>81</v>
      </c>
      <c r="G212" s="279" t="s">
        <v>170</v>
      </c>
      <c r="H212" s="279" t="s">
        <v>171</v>
      </c>
      <c r="I212" s="279" t="s">
        <v>92</v>
      </c>
      <c r="J212" s="279" t="s">
        <v>93</v>
      </c>
      <c r="K212" s="279" t="s">
        <v>213</v>
      </c>
      <c r="L212" s="279" t="s">
        <v>214</v>
      </c>
      <c r="M212" s="280"/>
      <c r="N212" s="280"/>
      <c r="O212" s="280"/>
    </row>
    <row r="213" spans="1:49" s="275" customFormat="1">
      <c r="A213" s="275" t="s">
        <v>404</v>
      </c>
      <c r="B213" s="278" t="s">
        <v>407</v>
      </c>
      <c r="C213" s="278" t="s">
        <v>78</v>
      </c>
      <c r="D213" s="278" t="s">
        <v>79</v>
      </c>
      <c r="E213" s="279" t="s">
        <v>80</v>
      </c>
      <c r="F213" s="279" t="s">
        <v>81</v>
      </c>
      <c r="G213" s="279" t="s">
        <v>170</v>
      </c>
      <c r="H213" s="279" t="s">
        <v>171</v>
      </c>
      <c r="I213" s="279" t="s">
        <v>134</v>
      </c>
      <c r="J213" s="279" t="s">
        <v>135</v>
      </c>
      <c r="K213" s="279" t="s">
        <v>213</v>
      </c>
      <c r="L213" s="279" t="s">
        <v>214</v>
      </c>
      <c r="M213" s="280"/>
      <c r="N213" s="280"/>
      <c r="O213" s="280"/>
    </row>
    <row r="214" spans="1:49" s="275" customFormat="1">
      <c r="A214" s="275" t="s">
        <v>404</v>
      </c>
      <c r="B214" s="278" t="s">
        <v>407</v>
      </c>
      <c r="C214" s="278" t="s">
        <v>78</v>
      </c>
      <c r="D214" s="278" t="s">
        <v>79</v>
      </c>
      <c r="E214" s="279" t="s">
        <v>80</v>
      </c>
      <c r="F214" s="279" t="s">
        <v>81</v>
      </c>
      <c r="G214" s="279" t="s">
        <v>170</v>
      </c>
      <c r="H214" s="279" t="s">
        <v>171</v>
      </c>
      <c r="I214" s="279" t="s">
        <v>94</v>
      </c>
      <c r="J214" s="279" t="s">
        <v>95</v>
      </c>
      <c r="K214" s="279" t="s">
        <v>213</v>
      </c>
      <c r="L214" s="279" t="s">
        <v>214</v>
      </c>
      <c r="M214" s="280"/>
      <c r="N214" s="280"/>
      <c r="O214" s="280"/>
    </row>
    <row r="215" spans="1:49" s="275" customFormat="1">
      <c r="A215" s="275" t="s">
        <v>404</v>
      </c>
      <c r="B215" s="278" t="s">
        <v>407</v>
      </c>
      <c r="C215" s="278" t="s">
        <v>78</v>
      </c>
      <c r="D215" s="278" t="s">
        <v>79</v>
      </c>
      <c r="E215" s="279" t="s">
        <v>80</v>
      </c>
      <c r="F215" s="279" t="s">
        <v>81</v>
      </c>
      <c r="G215" s="279" t="s">
        <v>170</v>
      </c>
      <c r="H215" s="279" t="s">
        <v>171</v>
      </c>
      <c r="I215" s="279" t="s">
        <v>172</v>
      </c>
      <c r="J215" s="279" t="s">
        <v>173</v>
      </c>
      <c r="K215" s="279" t="s">
        <v>213</v>
      </c>
      <c r="L215" s="279" t="s">
        <v>214</v>
      </c>
      <c r="M215" s="280"/>
      <c r="N215" s="280"/>
      <c r="O215" s="280"/>
    </row>
    <row r="216" spans="1:49" s="275" customFormat="1">
      <c r="A216" s="275" t="s">
        <v>404</v>
      </c>
      <c r="B216" s="278" t="s">
        <v>407</v>
      </c>
      <c r="C216" s="278" t="s">
        <v>78</v>
      </c>
      <c r="D216" s="278" t="s">
        <v>79</v>
      </c>
      <c r="E216" s="279" t="s">
        <v>80</v>
      </c>
      <c r="F216" s="279" t="s">
        <v>81</v>
      </c>
      <c r="G216" s="279" t="s">
        <v>170</v>
      </c>
      <c r="H216" s="279" t="s">
        <v>171</v>
      </c>
      <c r="I216" s="279" t="s">
        <v>136</v>
      </c>
      <c r="J216" s="279" t="s">
        <v>137</v>
      </c>
      <c r="K216" s="279" t="s">
        <v>213</v>
      </c>
      <c r="L216" s="279" t="s">
        <v>214</v>
      </c>
      <c r="M216" s="280"/>
      <c r="N216" s="280"/>
      <c r="O216" s="280"/>
    </row>
    <row r="217" spans="1:49" s="275" customFormat="1">
      <c r="A217" s="275" t="s">
        <v>404</v>
      </c>
      <c r="B217" s="278" t="s">
        <v>407</v>
      </c>
      <c r="C217" s="278" t="s">
        <v>78</v>
      </c>
      <c r="D217" s="278" t="s">
        <v>79</v>
      </c>
      <c r="E217" s="279" t="s">
        <v>80</v>
      </c>
      <c r="F217" s="279" t="s">
        <v>81</v>
      </c>
      <c r="G217" s="279" t="s">
        <v>170</v>
      </c>
      <c r="H217" s="279" t="s">
        <v>171</v>
      </c>
      <c r="I217" s="279" t="s">
        <v>215</v>
      </c>
      <c r="J217" s="279" t="s">
        <v>216</v>
      </c>
      <c r="K217" s="279" t="s">
        <v>213</v>
      </c>
      <c r="L217" s="279" t="s">
        <v>214</v>
      </c>
      <c r="M217" s="280"/>
      <c r="N217" s="280"/>
      <c r="O217" s="280"/>
    </row>
    <row r="218" spans="1:49" s="275" customFormat="1">
      <c r="A218" s="275" t="s">
        <v>404</v>
      </c>
      <c r="B218" s="278" t="s">
        <v>407</v>
      </c>
      <c r="C218" s="278" t="s">
        <v>78</v>
      </c>
      <c r="D218" s="278" t="s">
        <v>79</v>
      </c>
      <c r="E218" s="279" t="s">
        <v>80</v>
      </c>
      <c r="F218" s="279" t="s">
        <v>81</v>
      </c>
      <c r="G218" s="279" t="s">
        <v>170</v>
      </c>
      <c r="H218" s="279" t="s">
        <v>171</v>
      </c>
      <c r="I218" s="279" t="s">
        <v>182</v>
      </c>
      <c r="J218" s="279" t="s">
        <v>183</v>
      </c>
      <c r="K218" s="279" t="s">
        <v>213</v>
      </c>
      <c r="L218" s="279" t="s">
        <v>214</v>
      </c>
      <c r="M218" s="280"/>
      <c r="N218" s="280"/>
      <c r="O218" s="280"/>
    </row>
    <row r="219" spans="1:49" s="275" customFormat="1">
      <c r="A219" s="275" t="s">
        <v>404</v>
      </c>
      <c r="B219" s="278" t="s">
        <v>407</v>
      </c>
      <c r="C219" s="278" t="s">
        <v>78</v>
      </c>
      <c r="D219" s="278" t="s">
        <v>79</v>
      </c>
      <c r="E219" s="279" t="s">
        <v>80</v>
      </c>
      <c r="F219" s="279" t="s">
        <v>81</v>
      </c>
      <c r="G219" s="279" t="s">
        <v>170</v>
      </c>
      <c r="H219" s="279" t="s">
        <v>171</v>
      </c>
      <c r="I219" s="279" t="s">
        <v>132</v>
      </c>
      <c r="J219" s="279" t="s">
        <v>133</v>
      </c>
      <c r="K219" s="279" t="s">
        <v>213</v>
      </c>
      <c r="L219" s="279" t="s">
        <v>214</v>
      </c>
      <c r="M219" s="280"/>
      <c r="N219" s="280"/>
      <c r="O219" s="280"/>
    </row>
    <row r="220" spans="1:49" s="275" customFormat="1">
      <c r="A220" s="275" t="s">
        <v>404</v>
      </c>
      <c r="B220" s="278" t="s">
        <v>407</v>
      </c>
      <c r="C220" s="278" t="s">
        <v>78</v>
      </c>
      <c r="D220" s="278" t="s">
        <v>79</v>
      </c>
      <c r="E220" s="279" t="s">
        <v>80</v>
      </c>
      <c r="F220" s="279" t="s">
        <v>81</v>
      </c>
      <c r="G220" s="279" t="s">
        <v>170</v>
      </c>
      <c r="H220" s="279" t="s">
        <v>171</v>
      </c>
      <c r="I220" s="279" t="s">
        <v>199</v>
      </c>
      <c r="J220" s="279" t="s">
        <v>200</v>
      </c>
      <c r="K220" s="279" t="s">
        <v>213</v>
      </c>
      <c r="L220" s="279" t="s">
        <v>214</v>
      </c>
      <c r="M220" s="280"/>
      <c r="N220" s="280"/>
      <c r="O220" s="280"/>
    </row>
    <row r="221" spans="1:49" s="275" customFormat="1">
      <c r="A221" s="275" t="s">
        <v>404</v>
      </c>
      <c r="B221" s="278" t="s">
        <v>407</v>
      </c>
      <c r="C221" s="278" t="s">
        <v>78</v>
      </c>
      <c r="D221" s="278" t="s">
        <v>79</v>
      </c>
      <c r="E221" s="279" t="s">
        <v>80</v>
      </c>
      <c r="F221" s="279" t="s">
        <v>81</v>
      </c>
      <c r="G221" s="279" t="s">
        <v>170</v>
      </c>
      <c r="H221" s="279" t="s">
        <v>171</v>
      </c>
      <c r="I221" s="279" t="s">
        <v>116</v>
      </c>
      <c r="J221" s="279" t="s">
        <v>117</v>
      </c>
      <c r="K221" s="279" t="s">
        <v>213</v>
      </c>
      <c r="L221" s="279" t="s">
        <v>214</v>
      </c>
      <c r="M221" s="280"/>
      <c r="N221" s="280"/>
      <c r="O221" s="280"/>
    </row>
    <row r="222" spans="1:49" s="275" customFormat="1">
      <c r="A222" s="275" t="s">
        <v>404</v>
      </c>
      <c r="B222" s="278" t="s">
        <v>407</v>
      </c>
      <c r="C222" s="278" t="s">
        <v>78</v>
      </c>
      <c r="D222" s="278" t="s">
        <v>79</v>
      </c>
      <c r="E222" s="279" t="s">
        <v>80</v>
      </c>
      <c r="F222" s="279" t="s">
        <v>81</v>
      </c>
      <c r="G222" s="279" t="s">
        <v>170</v>
      </c>
      <c r="H222" s="279" t="s">
        <v>171</v>
      </c>
      <c r="I222" s="279" t="s">
        <v>144</v>
      </c>
      <c r="J222" s="279" t="s">
        <v>145</v>
      </c>
      <c r="K222" s="279" t="s">
        <v>213</v>
      </c>
      <c r="L222" s="279" t="s">
        <v>214</v>
      </c>
      <c r="M222" s="280"/>
      <c r="N222" s="280"/>
      <c r="O222" s="280"/>
    </row>
    <row r="223" spans="1:49" s="275" customFormat="1">
      <c r="A223" s="275" t="s">
        <v>404</v>
      </c>
      <c r="B223" s="278" t="s">
        <v>407</v>
      </c>
      <c r="C223" s="278" t="s">
        <v>78</v>
      </c>
      <c r="D223" s="278" t="s">
        <v>79</v>
      </c>
      <c r="E223" s="279" t="s">
        <v>80</v>
      </c>
      <c r="F223" s="279" t="s">
        <v>81</v>
      </c>
      <c r="G223" s="279" t="s">
        <v>170</v>
      </c>
      <c r="H223" s="279" t="s">
        <v>171</v>
      </c>
      <c r="I223" s="279" t="s">
        <v>146</v>
      </c>
      <c r="J223" s="279" t="s">
        <v>147</v>
      </c>
      <c r="K223" s="279" t="s">
        <v>213</v>
      </c>
      <c r="L223" s="279" t="s">
        <v>214</v>
      </c>
      <c r="M223" s="280"/>
      <c r="N223" s="280"/>
      <c r="O223" s="280"/>
    </row>
    <row r="224" spans="1:49" s="275" customFormat="1">
      <c r="A224" s="275" t="s">
        <v>404</v>
      </c>
      <c r="B224" s="278" t="s">
        <v>407</v>
      </c>
      <c r="C224" s="278" t="s">
        <v>78</v>
      </c>
      <c r="D224" s="278" t="s">
        <v>79</v>
      </c>
      <c r="E224" s="279" t="s">
        <v>80</v>
      </c>
      <c r="F224" s="279" t="s">
        <v>81</v>
      </c>
      <c r="G224" s="279" t="s">
        <v>170</v>
      </c>
      <c r="H224" s="279" t="s">
        <v>171</v>
      </c>
      <c r="I224" s="279" t="s">
        <v>98</v>
      </c>
      <c r="J224" s="279" t="s">
        <v>99</v>
      </c>
      <c r="K224" s="279" t="s">
        <v>213</v>
      </c>
      <c r="L224" s="279" t="s">
        <v>214</v>
      </c>
      <c r="M224" s="280"/>
      <c r="N224" s="280"/>
      <c r="O224" s="280"/>
    </row>
    <row r="225" spans="1:15" s="275" customFormat="1">
      <c r="A225" s="275" t="s">
        <v>404</v>
      </c>
      <c r="B225" s="278" t="s">
        <v>407</v>
      </c>
      <c r="C225" s="278" t="s">
        <v>78</v>
      </c>
      <c r="D225" s="278" t="s">
        <v>79</v>
      </c>
      <c r="E225" s="279" t="s">
        <v>80</v>
      </c>
      <c r="F225" s="279" t="s">
        <v>81</v>
      </c>
      <c r="G225" s="279" t="s">
        <v>170</v>
      </c>
      <c r="H225" s="279" t="s">
        <v>171</v>
      </c>
      <c r="I225" s="279" t="s">
        <v>203</v>
      </c>
      <c r="J225" s="279" t="s">
        <v>204</v>
      </c>
      <c r="K225" s="279" t="s">
        <v>213</v>
      </c>
      <c r="L225" s="279" t="s">
        <v>214</v>
      </c>
      <c r="M225" s="280"/>
      <c r="N225" s="280"/>
      <c r="O225" s="280"/>
    </row>
    <row r="226" spans="1:15">
      <c r="B226" s="276"/>
      <c r="C226" s="276"/>
      <c r="D226" s="276"/>
      <c r="E226" s="227"/>
      <c r="F226" s="227"/>
      <c r="G226" s="227" t="s">
        <v>150</v>
      </c>
      <c r="H226" s="227" t="s">
        <v>151</v>
      </c>
      <c r="I226" s="228"/>
      <c r="J226" s="228"/>
      <c r="K226" s="228"/>
      <c r="L226" s="228"/>
      <c r="M226" s="229">
        <f>SUM(M227:M268)</f>
        <v>100000</v>
      </c>
      <c r="N226" s="229">
        <f t="shared" ref="N226:O226" si="28">SUM(N227:N268)</f>
        <v>60000</v>
      </c>
      <c r="O226" s="229">
        <f t="shared" si="28"/>
        <v>40000</v>
      </c>
    </row>
    <row r="227" spans="1:15" s="244" customFormat="1">
      <c r="A227" s="244" t="s">
        <v>404</v>
      </c>
      <c r="B227" s="26" t="s">
        <v>407</v>
      </c>
      <c r="C227" s="26" t="s">
        <v>78</v>
      </c>
      <c r="D227" s="26" t="s">
        <v>79</v>
      </c>
      <c r="E227" s="27" t="s">
        <v>80</v>
      </c>
      <c r="F227" s="27" t="s">
        <v>81</v>
      </c>
      <c r="G227" s="27" t="s">
        <v>150</v>
      </c>
      <c r="H227" s="27" t="s">
        <v>151</v>
      </c>
      <c r="I227" s="27" t="s">
        <v>84</v>
      </c>
      <c r="J227" s="27" t="s">
        <v>85</v>
      </c>
      <c r="K227" s="27" t="s">
        <v>213</v>
      </c>
      <c r="L227" s="27" t="s">
        <v>214</v>
      </c>
      <c r="M227" s="28"/>
      <c r="N227" s="28"/>
      <c r="O227" s="28"/>
    </row>
    <row r="228" spans="1:15" s="244" customFormat="1">
      <c r="A228" s="244" t="s">
        <v>404</v>
      </c>
      <c r="B228" s="26" t="s">
        <v>407</v>
      </c>
      <c r="C228" s="26" t="s">
        <v>78</v>
      </c>
      <c r="D228" s="26" t="s">
        <v>79</v>
      </c>
      <c r="E228" s="27" t="s">
        <v>80</v>
      </c>
      <c r="F228" s="27" t="s">
        <v>81</v>
      </c>
      <c r="G228" s="27" t="s">
        <v>150</v>
      </c>
      <c r="H228" s="27" t="s">
        <v>151</v>
      </c>
      <c r="I228" s="27" t="s">
        <v>88</v>
      </c>
      <c r="J228" s="27" t="s">
        <v>89</v>
      </c>
      <c r="K228" s="27" t="s">
        <v>213</v>
      </c>
      <c r="L228" s="27" t="s">
        <v>214</v>
      </c>
      <c r="M228" s="28"/>
      <c r="N228" s="28"/>
      <c r="O228" s="28"/>
    </row>
    <row r="229" spans="1:15" s="244" customFormat="1">
      <c r="A229" s="244" t="s">
        <v>404</v>
      </c>
      <c r="B229" s="26" t="s">
        <v>407</v>
      </c>
      <c r="C229" s="26" t="s">
        <v>78</v>
      </c>
      <c r="D229" s="26" t="s">
        <v>79</v>
      </c>
      <c r="E229" s="27" t="s">
        <v>80</v>
      </c>
      <c r="F229" s="27" t="s">
        <v>81</v>
      </c>
      <c r="G229" s="27" t="s">
        <v>150</v>
      </c>
      <c r="H229" s="27" t="s">
        <v>151</v>
      </c>
      <c r="I229" s="27" t="s">
        <v>124</v>
      </c>
      <c r="J229" s="27" t="s">
        <v>125</v>
      </c>
      <c r="K229" s="27" t="s">
        <v>213</v>
      </c>
      <c r="L229" s="27" t="s">
        <v>214</v>
      </c>
      <c r="M229" s="28"/>
      <c r="N229" s="28"/>
      <c r="O229" s="28"/>
    </row>
    <row r="230" spans="1:15" s="244" customFormat="1">
      <c r="A230" s="244" t="s">
        <v>404</v>
      </c>
      <c r="B230" s="26" t="s">
        <v>407</v>
      </c>
      <c r="C230" s="26" t="s">
        <v>78</v>
      </c>
      <c r="D230" s="26" t="s">
        <v>79</v>
      </c>
      <c r="E230" s="27" t="s">
        <v>80</v>
      </c>
      <c r="F230" s="27" t="s">
        <v>81</v>
      </c>
      <c r="G230" s="27" t="s">
        <v>150</v>
      </c>
      <c r="H230" s="27" t="s">
        <v>151</v>
      </c>
      <c r="I230" s="27" t="s">
        <v>90</v>
      </c>
      <c r="J230" s="27" t="s">
        <v>91</v>
      </c>
      <c r="K230" s="27" t="s">
        <v>213</v>
      </c>
      <c r="L230" s="27" t="s">
        <v>214</v>
      </c>
      <c r="M230" s="28"/>
      <c r="N230" s="28"/>
      <c r="O230" s="28"/>
    </row>
    <row r="231" spans="1:15" s="244" customFormat="1">
      <c r="A231" s="244" t="s">
        <v>404</v>
      </c>
      <c r="B231" s="26" t="s">
        <v>407</v>
      </c>
      <c r="C231" s="26" t="s">
        <v>78</v>
      </c>
      <c r="D231" s="26" t="s">
        <v>79</v>
      </c>
      <c r="E231" s="27" t="s">
        <v>80</v>
      </c>
      <c r="F231" s="27" t="s">
        <v>81</v>
      </c>
      <c r="G231" s="27" t="s">
        <v>150</v>
      </c>
      <c r="H231" s="27" t="s">
        <v>151</v>
      </c>
      <c r="I231" s="27" t="s">
        <v>92</v>
      </c>
      <c r="J231" s="27" t="s">
        <v>93</v>
      </c>
      <c r="K231" s="27" t="s">
        <v>213</v>
      </c>
      <c r="L231" s="27" t="s">
        <v>214</v>
      </c>
      <c r="M231" s="28"/>
      <c r="N231" s="28"/>
      <c r="O231" s="28"/>
    </row>
    <row r="232" spans="1:15" s="244" customFormat="1">
      <c r="A232" s="244" t="s">
        <v>404</v>
      </c>
      <c r="B232" s="26" t="s">
        <v>407</v>
      </c>
      <c r="C232" s="26" t="s">
        <v>78</v>
      </c>
      <c r="D232" s="26" t="s">
        <v>79</v>
      </c>
      <c r="E232" s="27" t="s">
        <v>80</v>
      </c>
      <c r="F232" s="27" t="s">
        <v>81</v>
      </c>
      <c r="G232" s="27" t="s">
        <v>150</v>
      </c>
      <c r="H232" s="27" t="s">
        <v>151</v>
      </c>
      <c r="I232" s="27" t="s">
        <v>134</v>
      </c>
      <c r="J232" s="27" t="s">
        <v>135</v>
      </c>
      <c r="K232" s="27" t="s">
        <v>213</v>
      </c>
      <c r="L232" s="27" t="s">
        <v>214</v>
      </c>
      <c r="M232" s="28">
        <v>100000</v>
      </c>
      <c r="N232" s="28">
        <v>60000</v>
      </c>
      <c r="O232" s="28">
        <v>40000</v>
      </c>
    </row>
    <row r="233" spans="1:15" s="244" customFormat="1">
      <c r="A233" s="244" t="s">
        <v>404</v>
      </c>
      <c r="B233" s="26" t="s">
        <v>407</v>
      </c>
      <c r="C233" s="26" t="s">
        <v>78</v>
      </c>
      <c r="D233" s="26" t="s">
        <v>79</v>
      </c>
      <c r="E233" s="27" t="s">
        <v>80</v>
      </c>
      <c r="F233" s="27" t="s">
        <v>81</v>
      </c>
      <c r="G233" s="27" t="s">
        <v>150</v>
      </c>
      <c r="H233" s="27" t="s">
        <v>151</v>
      </c>
      <c r="I233" s="27" t="s">
        <v>94</v>
      </c>
      <c r="J233" s="27" t="s">
        <v>95</v>
      </c>
      <c r="K233" s="27" t="s">
        <v>213</v>
      </c>
      <c r="L233" s="27" t="s">
        <v>214</v>
      </c>
      <c r="M233" s="28"/>
      <c r="N233" s="28"/>
      <c r="O233" s="28"/>
    </row>
    <row r="234" spans="1:15" s="244" customFormat="1">
      <c r="A234" s="244" t="s">
        <v>404</v>
      </c>
      <c r="B234" s="26" t="s">
        <v>407</v>
      </c>
      <c r="C234" s="26" t="s">
        <v>78</v>
      </c>
      <c r="D234" s="26" t="s">
        <v>79</v>
      </c>
      <c r="E234" s="27" t="s">
        <v>80</v>
      </c>
      <c r="F234" s="27" t="s">
        <v>81</v>
      </c>
      <c r="G234" s="27" t="s">
        <v>150</v>
      </c>
      <c r="H234" s="27" t="s">
        <v>151</v>
      </c>
      <c r="I234" s="27" t="s">
        <v>172</v>
      </c>
      <c r="J234" s="27" t="s">
        <v>173</v>
      </c>
      <c r="K234" s="27" t="s">
        <v>213</v>
      </c>
      <c r="L234" s="27" t="s">
        <v>214</v>
      </c>
      <c r="M234" s="28"/>
      <c r="N234" s="28"/>
      <c r="O234" s="28"/>
    </row>
    <row r="235" spans="1:15" s="244" customFormat="1">
      <c r="A235" s="244" t="s">
        <v>404</v>
      </c>
      <c r="B235" s="26" t="s">
        <v>407</v>
      </c>
      <c r="C235" s="26" t="s">
        <v>78</v>
      </c>
      <c r="D235" s="26" t="s">
        <v>79</v>
      </c>
      <c r="E235" s="27" t="s">
        <v>80</v>
      </c>
      <c r="F235" s="27" t="s">
        <v>81</v>
      </c>
      <c r="G235" s="27" t="s">
        <v>150</v>
      </c>
      <c r="H235" s="27" t="s">
        <v>151</v>
      </c>
      <c r="I235" s="27" t="s">
        <v>136</v>
      </c>
      <c r="J235" s="27" t="s">
        <v>137</v>
      </c>
      <c r="K235" s="27" t="s">
        <v>213</v>
      </c>
      <c r="L235" s="27" t="s">
        <v>214</v>
      </c>
      <c r="M235" s="28"/>
      <c r="N235" s="28"/>
      <c r="O235" s="28"/>
    </row>
    <row r="236" spans="1:15" s="244" customFormat="1">
      <c r="A236" s="244" t="s">
        <v>404</v>
      </c>
      <c r="B236" s="26" t="s">
        <v>407</v>
      </c>
      <c r="C236" s="26" t="s">
        <v>78</v>
      </c>
      <c r="D236" s="26" t="s">
        <v>79</v>
      </c>
      <c r="E236" s="27" t="s">
        <v>80</v>
      </c>
      <c r="F236" s="27" t="s">
        <v>81</v>
      </c>
      <c r="G236" s="27" t="s">
        <v>150</v>
      </c>
      <c r="H236" s="27" t="s">
        <v>151</v>
      </c>
      <c r="I236" s="27" t="s">
        <v>178</v>
      </c>
      <c r="J236" s="27" t="s">
        <v>179</v>
      </c>
      <c r="K236" s="27" t="s">
        <v>213</v>
      </c>
      <c r="L236" s="27" t="s">
        <v>214</v>
      </c>
      <c r="M236" s="28"/>
      <c r="N236" s="28"/>
      <c r="O236" s="28"/>
    </row>
    <row r="237" spans="1:15" s="244" customFormat="1">
      <c r="A237" s="244" t="s">
        <v>404</v>
      </c>
      <c r="B237" s="26" t="s">
        <v>407</v>
      </c>
      <c r="C237" s="26" t="s">
        <v>78</v>
      </c>
      <c r="D237" s="26" t="s">
        <v>79</v>
      </c>
      <c r="E237" s="27" t="s">
        <v>80</v>
      </c>
      <c r="F237" s="27" t="s">
        <v>81</v>
      </c>
      <c r="G237" s="27" t="s">
        <v>150</v>
      </c>
      <c r="H237" s="27" t="s">
        <v>151</v>
      </c>
      <c r="I237" s="27" t="s">
        <v>154</v>
      </c>
      <c r="J237" s="27" t="s">
        <v>155</v>
      </c>
      <c r="K237" s="27" t="s">
        <v>213</v>
      </c>
      <c r="L237" s="27" t="s">
        <v>214</v>
      </c>
      <c r="M237" s="28"/>
      <c r="N237" s="28"/>
      <c r="O237" s="28"/>
    </row>
    <row r="238" spans="1:15" s="244" customFormat="1">
      <c r="A238" s="244" t="s">
        <v>404</v>
      </c>
      <c r="B238" s="26" t="s">
        <v>407</v>
      </c>
      <c r="C238" s="26" t="s">
        <v>78</v>
      </c>
      <c r="D238" s="26" t="s">
        <v>79</v>
      </c>
      <c r="E238" s="27" t="s">
        <v>80</v>
      </c>
      <c r="F238" s="27" t="s">
        <v>81</v>
      </c>
      <c r="G238" s="27" t="s">
        <v>150</v>
      </c>
      <c r="H238" s="27" t="s">
        <v>151</v>
      </c>
      <c r="I238" s="27" t="s">
        <v>164</v>
      </c>
      <c r="J238" s="27" t="s">
        <v>165</v>
      </c>
      <c r="K238" s="27" t="s">
        <v>213</v>
      </c>
      <c r="L238" s="27" t="s">
        <v>214</v>
      </c>
      <c r="M238" s="28"/>
      <c r="N238" s="28"/>
      <c r="O238" s="28"/>
    </row>
    <row r="239" spans="1:15" s="244" customFormat="1">
      <c r="A239" s="244" t="s">
        <v>404</v>
      </c>
      <c r="B239" s="26" t="s">
        <v>407</v>
      </c>
      <c r="C239" s="26" t="s">
        <v>78</v>
      </c>
      <c r="D239" s="26" t="s">
        <v>79</v>
      </c>
      <c r="E239" s="27" t="s">
        <v>80</v>
      </c>
      <c r="F239" s="27" t="s">
        <v>81</v>
      </c>
      <c r="G239" s="27" t="s">
        <v>150</v>
      </c>
      <c r="H239" s="27" t="s">
        <v>151</v>
      </c>
      <c r="I239" s="27" t="s">
        <v>180</v>
      </c>
      <c r="J239" s="27" t="s">
        <v>181</v>
      </c>
      <c r="K239" s="27" t="s">
        <v>213</v>
      </c>
      <c r="L239" s="27" t="s">
        <v>214</v>
      </c>
      <c r="M239" s="28"/>
      <c r="N239" s="28"/>
      <c r="O239" s="28"/>
    </row>
    <row r="240" spans="1:15" s="244" customFormat="1">
      <c r="A240" s="244" t="s">
        <v>404</v>
      </c>
      <c r="B240" s="26" t="s">
        <v>407</v>
      </c>
      <c r="C240" s="26" t="s">
        <v>78</v>
      </c>
      <c r="D240" s="26" t="s">
        <v>79</v>
      </c>
      <c r="E240" s="27" t="s">
        <v>80</v>
      </c>
      <c r="F240" s="27" t="s">
        <v>81</v>
      </c>
      <c r="G240" s="27" t="s">
        <v>150</v>
      </c>
      <c r="H240" s="27" t="s">
        <v>151</v>
      </c>
      <c r="I240" s="27" t="s">
        <v>215</v>
      </c>
      <c r="J240" s="27" t="s">
        <v>216</v>
      </c>
      <c r="K240" s="27" t="s">
        <v>213</v>
      </c>
      <c r="L240" s="27" t="s">
        <v>214</v>
      </c>
      <c r="M240" s="28"/>
      <c r="N240" s="28"/>
      <c r="O240" s="28"/>
    </row>
    <row r="241" spans="1:15" s="244" customFormat="1">
      <c r="A241" s="244" t="s">
        <v>404</v>
      </c>
      <c r="B241" s="26" t="s">
        <v>407</v>
      </c>
      <c r="C241" s="26" t="s">
        <v>78</v>
      </c>
      <c r="D241" s="26" t="s">
        <v>79</v>
      </c>
      <c r="E241" s="27" t="s">
        <v>80</v>
      </c>
      <c r="F241" s="27" t="s">
        <v>81</v>
      </c>
      <c r="G241" s="27" t="s">
        <v>150</v>
      </c>
      <c r="H241" s="27" t="s">
        <v>151</v>
      </c>
      <c r="I241" s="27" t="s">
        <v>182</v>
      </c>
      <c r="J241" s="27" t="s">
        <v>183</v>
      </c>
      <c r="K241" s="27" t="s">
        <v>213</v>
      </c>
      <c r="L241" s="27" t="s">
        <v>214</v>
      </c>
      <c r="M241" s="28"/>
      <c r="N241" s="28"/>
      <c r="O241" s="28"/>
    </row>
    <row r="242" spans="1:15" s="244" customFormat="1">
      <c r="A242" s="244" t="s">
        <v>404</v>
      </c>
      <c r="B242" s="26" t="s">
        <v>407</v>
      </c>
      <c r="C242" s="26" t="s">
        <v>78</v>
      </c>
      <c r="D242" s="26" t="s">
        <v>79</v>
      </c>
      <c r="E242" s="27" t="s">
        <v>80</v>
      </c>
      <c r="F242" s="27" t="s">
        <v>81</v>
      </c>
      <c r="G242" s="27" t="s">
        <v>150</v>
      </c>
      <c r="H242" s="27" t="s">
        <v>151</v>
      </c>
      <c r="I242" s="27" t="s">
        <v>156</v>
      </c>
      <c r="J242" s="27" t="s">
        <v>157</v>
      </c>
      <c r="K242" s="27" t="s">
        <v>213</v>
      </c>
      <c r="L242" s="27" t="s">
        <v>214</v>
      </c>
      <c r="M242" s="28"/>
      <c r="N242" s="28"/>
      <c r="O242" s="28"/>
    </row>
    <row r="243" spans="1:15" s="244" customFormat="1">
      <c r="A243" s="244" t="s">
        <v>404</v>
      </c>
      <c r="B243" s="26" t="s">
        <v>407</v>
      </c>
      <c r="C243" s="26" t="s">
        <v>78</v>
      </c>
      <c r="D243" s="26" t="s">
        <v>79</v>
      </c>
      <c r="E243" s="27" t="s">
        <v>80</v>
      </c>
      <c r="F243" s="27" t="s">
        <v>81</v>
      </c>
      <c r="G243" s="27" t="s">
        <v>150</v>
      </c>
      <c r="H243" s="27" t="s">
        <v>151</v>
      </c>
      <c r="I243" s="27" t="s">
        <v>132</v>
      </c>
      <c r="J243" s="27" t="s">
        <v>133</v>
      </c>
      <c r="K243" s="27" t="s">
        <v>213</v>
      </c>
      <c r="L243" s="27" t="s">
        <v>214</v>
      </c>
      <c r="M243" s="28"/>
      <c r="N243" s="28"/>
      <c r="O243" s="28"/>
    </row>
    <row r="244" spans="1:15" s="244" customFormat="1">
      <c r="A244" s="244" t="s">
        <v>404</v>
      </c>
      <c r="B244" s="26" t="s">
        <v>407</v>
      </c>
      <c r="C244" s="26" t="s">
        <v>78</v>
      </c>
      <c r="D244" s="26" t="s">
        <v>79</v>
      </c>
      <c r="E244" s="27" t="s">
        <v>80</v>
      </c>
      <c r="F244" s="27" t="s">
        <v>81</v>
      </c>
      <c r="G244" s="27" t="s">
        <v>150</v>
      </c>
      <c r="H244" s="27" t="s">
        <v>151</v>
      </c>
      <c r="I244" s="27" t="s">
        <v>199</v>
      </c>
      <c r="J244" s="27" t="s">
        <v>200</v>
      </c>
      <c r="K244" s="27" t="s">
        <v>213</v>
      </c>
      <c r="L244" s="27" t="s">
        <v>214</v>
      </c>
      <c r="M244" s="28"/>
      <c r="N244" s="28"/>
      <c r="O244" s="28"/>
    </row>
    <row r="245" spans="1:15" s="244" customFormat="1">
      <c r="A245" s="244" t="s">
        <v>404</v>
      </c>
      <c r="B245" s="26" t="s">
        <v>407</v>
      </c>
      <c r="C245" s="26" t="s">
        <v>78</v>
      </c>
      <c r="D245" s="26" t="s">
        <v>79</v>
      </c>
      <c r="E245" s="27" t="s">
        <v>80</v>
      </c>
      <c r="F245" s="27" t="s">
        <v>81</v>
      </c>
      <c r="G245" s="27" t="s">
        <v>150</v>
      </c>
      <c r="H245" s="27" t="s">
        <v>151</v>
      </c>
      <c r="I245" s="27" t="s">
        <v>96</v>
      </c>
      <c r="J245" s="27" t="s">
        <v>97</v>
      </c>
      <c r="K245" s="27" t="s">
        <v>213</v>
      </c>
      <c r="L245" s="27" t="s">
        <v>214</v>
      </c>
      <c r="M245" s="28"/>
      <c r="N245" s="28"/>
      <c r="O245" s="28"/>
    </row>
    <row r="246" spans="1:15" s="244" customFormat="1">
      <c r="A246" s="244" t="s">
        <v>404</v>
      </c>
      <c r="B246" s="26" t="s">
        <v>407</v>
      </c>
      <c r="C246" s="26" t="s">
        <v>78</v>
      </c>
      <c r="D246" s="26" t="s">
        <v>79</v>
      </c>
      <c r="E246" s="27" t="s">
        <v>80</v>
      </c>
      <c r="F246" s="27" t="s">
        <v>81</v>
      </c>
      <c r="G246" s="27" t="s">
        <v>150</v>
      </c>
      <c r="H246" s="27" t="s">
        <v>151</v>
      </c>
      <c r="I246" s="27" t="s">
        <v>116</v>
      </c>
      <c r="J246" s="27" t="s">
        <v>117</v>
      </c>
      <c r="K246" s="27" t="s">
        <v>213</v>
      </c>
      <c r="L246" s="27" t="s">
        <v>214</v>
      </c>
      <c r="M246" s="28"/>
      <c r="N246" s="28"/>
      <c r="O246" s="28"/>
    </row>
    <row r="247" spans="1:15" s="244" customFormat="1">
      <c r="A247" s="244" t="s">
        <v>404</v>
      </c>
      <c r="B247" s="26" t="s">
        <v>407</v>
      </c>
      <c r="C247" s="26" t="s">
        <v>78</v>
      </c>
      <c r="D247" s="26" t="s">
        <v>79</v>
      </c>
      <c r="E247" s="27" t="s">
        <v>80</v>
      </c>
      <c r="F247" s="27" t="s">
        <v>81</v>
      </c>
      <c r="G247" s="27" t="s">
        <v>150</v>
      </c>
      <c r="H247" s="27" t="s">
        <v>151</v>
      </c>
      <c r="I247" s="27" t="s">
        <v>184</v>
      </c>
      <c r="J247" s="27" t="s">
        <v>185</v>
      </c>
      <c r="K247" s="27" t="s">
        <v>213</v>
      </c>
      <c r="L247" s="27" t="s">
        <v>214</v>
      </c>
      <c r="M247" s="28"/>
      <c r="N247" s="28"/>
      <c r="O247" s="28"/>
    </row>
    <row r="248" spans="1:15" s="244" customFormat="1">
      <c r="A248" s="244" t="s">
        <v>404</v>
      </c>
      <c r="B248" s="26" t="s">
        <v>407</v>
      </c>
      <c r="C248" s="26" t="s">
        <v>78</v>
      </c>
      <c r="D248" s="26" t="s">
        <v>79</v>
      </c>
      <c r="E248" s="27" t="s">
        <v>80</v>
      </c>
      <c r="F248" s="27" t="s">
        <v>81</v>
      </c>
      <c r="G248" s="27" t="s">
        <v>150</v>
      </c>
      <c r="H248" s="27" t="s">
        <v>151</v>
      </c>
      <c r="I248" s="27" t="s">
        <v>144</v>
      </c>
      <c r="J248" s="27" t="s">
        <v>145</v>
      </c>
      <c r="K248" s="27" t="s">
        <v>213</v>
      </c>
      <c r="L248" s="27" t="s">
        <v>214</v>
      </c>
      <c r="M248" s="28"/>
      <c r="N248" s="28"/>
      <c r="O248" s="28"/>
    </row>
    <row r="249" spans="1:15" s="244" customFormat="1">
      <c r="A249" s="244" t="s">
        <v>404</v>
      </c>
      <c r="B249" s="26" t="s">
        <v>407</v>
      </c>
      <c r="C249" s="26" t="s">
        <v>78</v>
      </c>
      <c r="D249" s="26" t="s">
        <v>79</v>
      </c>
      <c r="E249" s="27" t="s">
        <v>80</v>
      </c>
      <c r="F249" s="27" t="s">
        <v>81</v>
      </c>
      <c r="G249" s="27" t="s">
        <v>150</v>
      </c>
      <c r="H249" s="27" t="s">
        <v>151</v>
      </c>
      <c r="I249" s="27" t="s">
        <v>138</v>
      </c>
      <c r="J249" s="27" t="s">
        <v>139</v>
      </c>
      <c r="K249" s="27" t="s">
        <v>213</v>
      </c>
      <c r="L249" s="27" t="s">
        <v>214</v>
      </c>
      <c r="M249" s="28"/>
      <c r="N249" s="28"/>
      <c r="O249" s="28"/>
    </row>
    <row r="250" spans="1:15" s="244" customFormat="1">
      <c r="A250" s="244" t="s">
        <v>404</v>
      </c>
      <c r="B250" s="26" t="s">
        <v>407</v>
      </c>
      <c r="C250" s="26" t="s">
        <v>78</v>
      </c>
      <c r="D250" s="26" t="s">
        <v>79</v>
      </c>
      <c r="E250" s="27" t="s">
        <v>80</v>
      </c>
      <c r="F250" s="27" t="s">
        <v>81</v>
      </c>
      <c r="G250" s="27" t="s">
        <v>150</v>
      </c>
      <c r="H250" s="27" t="s">
        <v>151</v>
      </c>
      <c r="I250" s="27" t="s">
        <v>146</v>
      </c>
      <c r="J250" s="27" t="s">
        <v>147</v>
      </c>
      <c r="K250" s="27" t="s">
        <v>213</v>
      </c>
      <c r="L250" s="27" t="s">
        <v>214</v>
      </c>
      <c r="M250" s="28"/>
      <c r="N250" s="28"/>
      <c r="O250" s="28"/>
    </row>
    <row r="251" spans="1:15" s="244" customFormat="1">
      <c r="A251" s="244" t="s">
        <v>404</v>
      </c>
      <c r="B251" s="26" t="s">
        <v>407</v>
      </c>
      <c r="C251" s="26" t="s">
        <v>78</v>
      </c>
      <c r="D251" s="26" t="s">
        <v>79</v>
      </c>
      <c r="E251" s="27" t="s">
        <v>80</v>
      </c>
      <c r="F251" s="27" t="s">
        <v>81</v>
      </c>
      <c r="G251" s="27" t="s">
        <v>150</v>
      </c>
      <c r="H251" s="27" t="s">
        <v>151</v>
      </c>
      <c r="I251" s="27" t="s">
        <v>148</v>
      </c>
      <c r="J251" s="27" t="s">
        <v>149</v>
      </c>
      <c r="K251" s="27" t="s">
        <v>213</v>
      </c>
      <c r="L251" s="27" t="s">
        <v>214</v>
      </c>
      <c r="M251" s="28"/>
      <c r="N251" s="28"/>
      <c r="O251" s="28"/>
    </row>
    <row r="252" spans="1:15" s="244" customFormat="1">
      <c r="A252" s="244" t="s">
        <v>404</v>
      </c>
      <c r="B252" s="26" t="s">
        <v>407</v>
      </c>
      <c r="C252" s="26" t="s">
        <v>78</v>
      </c>
      <c r="D252" s="26" t="s">
        <v>79</v>
      </c>
      <c r="E252" s="27" t="s">
        <v>80</v>
      </c>
      <c r="F252" s="27" t="s">
        <v>81</v>
      </c>
      <c r="G252" s="27" t="s">
        <v>150</v>
      </c>
      <c r="H252" s="27" t="s">
        <v>151</v>
      </c>
      <c r="I252" s="27" t="s">
        <v>98</v>
      </c>
      <c r="J252" s="27" t="s">
        <v>99</v>
      </c>
      <c r="K252" s="27" t="s">
        <v>213</v>
      </c>
      <c r="L252" s="27" t="s">
        <v>214</v>
      </c>
      <c r="M252" s="28"/>
      <c r="N252" s="28"/>
      <c r="O252" s="28"/>
    </row>
    <row r="253" spans="1:15" s="244" customFormat="1">
      <c r="A253" s="244" t="s">
        <v>404</v>
      </c>
      <c r="B253" s="26" t="s">
        <v>407</v>
      </c>
      <c r="C253" s="26" t="s">
        <v>78</v>
      </c>
      <c r="D253" s="26" t="s">
        <v>79</v>
      </c>
      <c r="E253" s="27" t="s">
        <v>80</v>
      </c>
      <c r="F253" s="27" t="s">
        <v>81</v>
      </c>
      <c r="G253" s="27" t="s">
        <v>150</v>
      </c>
      <c r="H253" s="27" t="s">
        <v>151</v>
      </c>
      <c r="I253" s="27" t="s">
        <v>104</v>
      </c>
      <c r="J253" s="27" t="s">
        <v>105</v>
      </c>
      <c r="K253" s="27" t="s">
        <v>213</v>
      </c>
      <c r="L253" s="27" t="s">
        <v>214</v>
      </c>
      <c r="M253" s="28"/>
      <c r="N253" s="28"/>
      <c r="O253" s="28"/>
    </row>
    <row r="254" spans="1:15" s="244" customFormat="1">
      <c r="A254" s="244" t="s">
        <v>404</v>
      </c>
      <c r="B254" s="26" t="s">
        <v>407</v>
      </c>
      <c r="C254" s="26" t="s">
        <v>78</v>
      </c>
      <c r="D254" s="26" t="s">
        <v>79</v>
      </c>
      <c r="E254" s="27" t="s">
        <v>80</v>
      </c>
      <c r="F254" s="27" t="s">
        <v>81</v>
      </c>
      <c r="G254" s="27" t="s">
        <v>150</v>
      </c>
      <c r="H254" s="27" t="s">
        <v>151</v>
      </c>
      <c r="I254" s="27" t="s">
        <v>142</v>
      </c>
      <c r="J254" s="27" t="s">
        <v>143</v>
      </c>
      <c r="K254" s="27" t="s">
        <v>213</v>
      </c>
      <c r="L254" s="27" t="s">
        <v>214</v>
      </c>
      <c r="M254" s="28"/>
      <c r="N254" s="28"/>
      <c r="O254" s="28"/>
    </row>
    <row r="255" spans="1:15" s="244" customFormat="1">
      <c r="A255" s="244" t="s">
        <v>404</v>
      </c>
      <c r="B255" s="26" t="s">
        <v>407</v>
      </c>
      <c r="C255" s="26" t="s">
        <v>78</v>
      </c>
      <c r="D255" s="26" t="s">
        <v>79</v>
      </c>
      <c r="E255" s="27" t="s">
        <v>80</v>
      </c>
      <c r="F255" s="27" t="s">
        <v>81</v>
      </c>
      <c r="G255" s="27" t="s">
        <v>150</v>
      </c>
      <c r="H255" s="27" t="s">
        <v>151</v>
      </c>
      <c r="I255" s="27" t="s">
        <v>174</v>
      </c>
      <c r="J255" s="27" t="s">
        <v>175</v>
      </c>
      <c r="K255" s="27" t="s">
        <v>213</v>
      </c>
      <c r="L255" s="27" t="s">
        <v>214</v>
      </c>
      <c r="M255" s="28"/>
      <c r="N255" s="28"/>
      <c r="O255" s="28"/>
    </row>
    <row r="256" spans="1:15" s="244" customFormat="1">
      <c r="A256" s="244" t="s">
        <v>404</v>
      </c>
      <c r="B256" s="26" t="s">
        <v>407</v>
      </c>
      <c r="C256" s="26" t="s">
        <v>78</v>
      </c>
      <c r="D256" s="26" t="s">
        <v>79</v>
      </c>
      <c r="E256" s="27" t="s">
        <v>80</v>
      </c>
      <c r="F256" s="27" t="s">
        <v>81</v>
      </c>
      <c r="G256" s="27">
        <v>51</v>
      </c>
      <c r="H256" s="27" t="s">
        <v>151</v>
      </c>
      <c r="I256" s="27" t="s">
        <v>152</v>
      </c>
      <c r="J256" s="27" t="s">
        <v>153</v>
      </c>
      <c r="K256" s="27" t="s">
        <v>213</v>
      </c>
      <c r="L256" s="27" t="s">
        <v>214</v>
      </c>
      <c r="M256" s="28"/>
      <c r="N256" s="28"/>
      <c r="O256" s="28"/>
    </row>
    <row r="257" spans="1:15" s="244" customFormat="1">
      <c r="A257" s="244" t="s">
        <v>404</v>
      </c>
      <c r="B257" s="26" t="s">
        <v>407</v>
      </c>
      <c r="C257" s="26" t="s">
        <v>78</v>
      </c>
      <c r="D257" s="26" t="s">
        <v>79</v>
      </c>
      <c r="E257" s="27" t="s">
        <v>80</v>
      </c>
      <c r="F257" s="27" t="s">
        <v>81</v>
      </c>
      <c r="G257" s="27" t="s">
        <v>150</v>
      </c>
      <c r="H257" s="27" t="s">
        <v>151</v>
      </c>
      <c r="I257" s="27" t="s">
        <v>186</v>
      </c>
      <c r="J257" s="27" t="s">
        <v>42</v>
      </c>
      <c r="K257" s="27" t="s">
        <v>213</v>
      </c>
      <c r="L257" s="27" t="s">
        <v>214</v>
      </c>
      <c r="M257" s="28"/>
      <c r="N257" s="28"/>
      <c r="O257" s="28"/>
    </row>
    <row r="258" spans="1:15" s="244" customFormat="1">
      <c r="A258" s="244" t="s">
        <v>404</v>
      </c>
      <c r="B258" s="26" t="s">
        <v>407</v>
      </c>
      <c r="C258" s="26" t="s">
        <v>78</v>
      </c>
      <c r="D258" s="26" t="s">
        <v>79</v>
      </c>
      <c r="E258" s="27" t="s">
        <v>80</v>
      </c>
      <c r="F258" s="27" t="s">
        <v>81</v>
      </c>
      <c r="G258" s="27" t="s">
        <v>150</v>
      </c>
      <c r="H258" s="27" t="s">
        <v>151</v>
      </c>
      <c r="I258" s="27" t="s">
        <v>187</v>
      </c>
      <c r="J258" s="27" t="s">
        <v>188</v>
      </c>
      <c r="K258" s="27" t="s">
        <v>213</v>
      </c>
      <c r="L258" s="27" t="s">
        <v>214</v>
      </c>
      <c r="M258" s="28"/>
      <c r="N258" s="28"/>
      <c r="O258" s="28"/>
    </row>
    <row r="259" spans="1:15" s="244" customFormat="1">
      <c r="A259" s="244" t="s">
        <v>404</v>
      </c>
      <c r="B259" s="26" t="s">
        <v>407</v>
      </c>
      <c r="C259" s="26" t="s">
        <v>78</v>
      </c>
      <c r="D259" s="26" t="s">
        <v>79</v>
      </c>
      <c r="E259" s="27" t="s">
        <v>80</v>
      </c>
      <c r="F259" s="27" t="s">
        <v>81</v>
      </c>
      <c r="G259" s="27" t="s">
        <v>150</v>
      </c>
      <c r="H259" s="27" t="s">
        <v>151</v>
      </c>
      <c r="I259" s="27" t="s">
        <v>114</v>
      </c>
      <c r="J259" s="27" t="s">
        <v>115</v>
      </c>
      <c r="K259" s="27" t="s">
        <v>213</v>
      </c>
      <c r="L259" s="27" t="s">
        <v>214</v>
      </c>
      <c r="M259" s="28"/>
      <c r="N259" s="28"/>
      <c r="O259" s="28"/>
    </row>
    <row r="260" spans="1:15" s="244" customFormat="1">
      <c r="A260" s="244" t="s">
        <v>404</v>
      </c>
      <c r="B260" s="26" t="s">
        <v>407</v>
      </c>
      <c r="C260" s="26" t="s">
        <v>78</v>
      </c>
      <c r="D260" s="26" t="s">
        <v>79</v>
      </c>
      <c r="E260" s="27" t="s">
        <v>80</v>
      </c>
      <c r="F260" s="27" t="s">
        <v>81</v>
      </c>
      <c r="G260" s="27" t="s">
        <v>150</v>
      </c>
      <c r="H260" s="27" t="s">
        <v>151</v>
      </c>
      <c r="I260" s="27" t="s">
        <v>166</v>
      </c>
      <c r="J260" s="27" t="s">
        <v>167</v>
      </c>
      <c r="K260" s="27" t="s">
        <v>213</v>
      </c>
      <c r="L260" s="27" t="s">
        <v>214</v>
      </c>
      <c r="M260" s="28"/>
      <c r="N260" s="28"/>
      <c r="O260" s="28"/>
    </row>
    <row r="261" spans="1:15" s="244" customFormat="1">
      <c r="A261" s="244" t="s">
        <v>404</v>
      </c>
      <c r="B261" s="26" t="s">
        <v>407</v>
      </c>
      <c r="C261" s="26" t="s">
        <v>78</v>
      </c>
      <c r="D261" s="26" t="s">
        <v>79</v>
      </c>
      <c r="E261" s="27" t="s">
        <v>80</v>
      </c>
      <c r="F261" s="27" t="s">
        <v>81</v>
      </c>
      <c r="G261" s="27" t="s">
        <v>150</v>
      </c>
      <c r="H261" s="27" t="s">
        <v>151</v>
      </c>
      <c r="I261" s="27" t="s">
        <v>168</v>
      </c>
      <c r="J261" s="27" t="s">
        <v>169</v>
      </c>
      <c r="K261" s="27" t="s">
        <v>213</v>
      </c>
      <c r="L261" s="27" t="s">
        <v>214</v>
      </c>
      <c r="M261" s="28"/>
      <c r="N261" s="28"/>
      <c r="O261" s="28"/>
    </row>
    <row r="262" spans="1:15" s="244" customFormat="1">
      <c r="A262" s="244" t="s">
        <v>404</v>
      </c>
      <c r="B262" s="26" t="s">
        <v>407</v>
      </c>
      <c r="C262" s="26" t="s">
        <v>78</v>
      </c>
      <c r="D262" s="26" t="s">
        <v>79</v>
      </c>
      <c r="E262" s="27" t="s">
        <v>80</v>
      </c>
      <c r="F262" s="27" t="s">
        <v>81</v>
      </c>
      <c r="G262" s="27" t="s">
        <v>150</v>
      </c>
      <c r="H262" s="27" t="s">
        <v>151</v>
      </c>
      <c r="I262" s="27" t="s">
        <v>191</v>
      </c>
      <c r="J262" s="27" t="s">
        <v>192</v>
      </c>
      <c r="K262" s="27" t="s">
        <v>213</v>
      </c>
      <c r="L262" s="27" t="s">
        <v>214</v>
      </c>
      <c r="M262" s="28"/>
      <c r="N262" s="28"/>
      <c r="O262" s="28"/>
    </row>
    <row r="263" spans="1:15" s="244" customFormat="1">
      <c r="A263" s="244" t="s">
        <v>404</v>
      </c>
      <c r="B263" s="26" t="s">
        <v>407</v>
      </c>
      <c r="C263" s="26" t="s">
        <v>78</v>
      </c>
      <c r="D263" s="26" t="s">
        <v>79</v>
      </c>
      <c r="E263" s="27" t="s">
        <v>80</v>
      </c>
      <c r="F263" s="27" t="s">
        <v>81</v>
      </c>
      <c r="G263" s="27" t="s">
        <v>150</v>
      </c>
      <c r="H263" s="27" t="s">
        <v>151</v>
      </c>
      <c r="I263" s="27" t="s">
        <v>217</v>
      </c>
      <c r="J263" s="27" t="s">
        <v>218</v>
      </c>
      <c r="K263" s="27" t="s">
        <v>213</v>
      </c>
      <c r="L263" s="27" t="s">
        <v>214</v>
      </c>
      <c r="M263" s="28"/>
      <c r="N263" s="28"/>
      <c r="O263" s="28"/>
    </row>
    <row r="264" spans="1:15" s="244" customFormat="1">
      <c r="A264" s="244" t="s">
        <v>404</v>
      </c>
      <c r="B264" s="26" t="s">
        <v>407</v>
      </c>
      <c r="C264" s="26" t="s">
        <v>78</v>
      </c>
      <c r="D264" s="26" t="s">
        <v>79</v>
      </c>
      <c r="E264" s="27" t="s">
        <v>80</v>
      </c>
      <c r="F264" s="27" t="s">
        <v>81</v>
      </c>
      <c r="G264" s="27" t="s">
        <v>150</v>
      </c>
      <c r="H264" s="27" t="s">
        <v>151</v>
      </c>
      <c r="I264" s="27" t="s">
        <v>203</v>
      </c>
      <c r="J264" s="27" t="s">
        <v>204</v>
      </c>
      <c r="K264" s="27" t="s">
        <v>213</v>
      </c>
      <c r="L264" s="27" t="s">
        <v>214</v>
      </c>
      <c r="M264" s="28"/>
      <c r="N264" s="28"/>
      <c r="O264" s="28"/>
    </row>
    <row r="265" spans="1:15" s="244" customFormat="1">
      <c r="A265" s="244" t="s">
        <v>404</v>
      </c>
      <c r="B265" s="26" t="s">
        <v>407</v>
      </c>
      <c r="C265" s="26" t="s">
        <v>78</v>
      </c>
      <c r="D265" s="26" t="s">
        <v>79</v>
      </c>
      <c r="E265" s="27" t="s">
        <v>80</v>
      </c>
      <c r="F265" s="27" t="s">
        <v>81</v>
      </c>
      <c r="G265" s="27" t="s">
        <v>150</v>
      </c>
      <c r="H265" s="27" t="s">
        <v>151</v>
      </c>
      <c r="I265" s="27" t="s">
        <v>193</v>
      </c>
      <c r="J265" s="27" t="s">
        <v>194</v>
      </c>
      <c r="K265" s="27" t="s">
        <v>213</v>
      </c>
      <c r="L265" s="27" t="s">
        <v>214</v>
      </c>
      <c r="M265" s="28"/>
      <c r="N265" s="28"/>
      <c r="O265" s="28"/>
    </row>
    <row r="266" spans="1:15" s="244" customFormat="1">
      <c r="A266" s="244" t="s">
        <v>404</v>
      </c>
      <c r="B266" s="26" t="s">
        <v>407</v>
      </c>
      <c r="C266" s="26" t="s">
        <v>78</v>
      </c>
      <c r="D266" s="26" t="s">
        <v>79</v>
      </c>
      <c r="E266" s="27" t="s">
        <v>80</v>
      </c>
      <c r="F266" s="27" t="s">
        <v>81</v>
      </c>
      <c r="G266" s="27" t="s">
        <v>150</v>
      </c>
      <c r="H266" s="27" t="s">
        <v>151</v>
      </c>
      <c r="I266" s="27" t="s">
        <v>195</v>
      </c>
      <c r="J266" s="27" t="s">
        <v>196</v>
      </c>
      <c r="K266" s="27" t="s">
        <v>213</v>
      </c>
      <c r="L266" s="27" t="s">
        <v>214</v>
      </c>
      <c r="M266" s="28"/>
      <c r="N266" s="28"/>
      <c r="O266" s="28"/>
    </row>
    <row r="267" spans="1:15" s="244" customFormat="1">
      <c r="A267" s="244" t="s">
        <v>404</v>
      </c>
      <c r="B267" s="26" t="s">
        <v>407</v>
      </c>
      <c r="C267" s="26" t="s">
        <v>78</v>
      </c>
      <c r="D267" s="26" t="s">
        <v>79</v>
      </c>
      <c r="E267" s="27" t="s">
        <v>80</v>
      </c>
      <c r="F267" s="27" t="s">
        <v>81</v>
      </c>
      <c r="G267" s="27" t="s">
        <v>150</v>
      </c>
      <c r="H267" s="27" t="s">
        <v>151</v>
      </c>
      <c r="I267" s="27" t="s">
        <v>219</v>
      </c>
      <c r="J267" s="27" t="s">
        <v>220</v>
      </c>
      <c r="K267" s="27" t="s">
        <v>213</v>
      </c>
      <c r="L267" s="27" t="s">
        <v>214</v>
      </c>
      <c r="M267" s="28"/>
      <c r="N267" s="28"/>
      <c r="O267" s="28"/>
    </row>
    <row r="268" spans="1:15" s="244" customFormat="1">
      <c r="A268" s="244" t="s">
        <v>404</v>
      </c>
      <c r="B268" s="26" t="s">
        <v>407</v>
      </c>
      <c r="C268" s="26" t="s">
        <v>78</v>
      </c>
      <c r="D268" s="26" t="s">
        <v>79</v>
      </c>
      <c r="E268" s="27" t="s">
        <v>80</v>
      </c>
      <c r="F268" s="27" t="s">
        <v>81</v>
      </c>
      <c r="G268" s="27" t="s">
        <v>150</v>
      </c>
      <c r="H268" s="27" t="s">
        <v>151</v>
      </c>
      <c r="I268" s="27" t="s">
        <v>221</v>
      </c>
      <c r="J268" s="27" t="s">
        <v>222</v>
      </c>
      <c r="K268" s="27" t="s">
        <v>213</v>
      </c>
      <c r="L268" s="27" t="s">
        <v>214</v>
      </c>
      <c r="M268" s="28"/>
      <c r="N268" s="28"/>
      <c r="O268" s="28"/>
    </row>
    <row r="269" spans="1:15" s="275" customFormat="1">
      <c r="B269" s="276"/>
      <c r="C269" s="276"/>
      <c r="D269" s="276"/>
      <c r="E269" s="227"/>
      <c r="F269" s="227"/>
      <c r="G269" s="277" t="s">
        <v>197</v>
      </c>
      <c r="H269" s="277" t="s">
        <v>198</v>
      </c>
      <c r="I269" s="228"/>
      <c r="J269" s="228"/>
      <c r="K269" s="228"/>
      <c r="L269" s="228"/>
      <c r="M269" s="229">
        <f>SUM(M270:M290)</f>
        <v>0</v>
      </c>
      <c r="N269" s="229">
        <f t="shared" ref="N269:O269" si="29">SUM(N270:N290)</f>
        <v>0</v>
      </c>
      <c r="O269" s="229">
        <f t="shared" si="29"/>
        <v>0</v>
      </c>
    </row>
    <row r="270" spans="1:15" s="275" customFormat="1">
      <c r="A270" s="275" t="s">
        <v>404</v>
      </c>
      <c r="B270" s="278" t="s">
        <v>407</v>
      </c>
      <c r="C270" s="278" t="s">
        <v>78</v>
      </c>
      <c r="D270" s="278" t="s">
        <v>79</v>
      </c>
      <c r="E270" s="279" t="s">
        <v>80</v>
      </c>
      <c r="F270" s="279" t="s">
        <v>81</v>
      </c>
      <c r="G270" s="279" t="s">
        <v>197</v>
      </c>
      <c r="H270" s="279" t="s">
        <v>198</v>
      </c>
      <c r="I270" s="279" t="s">
        <v>84</v>
      </c>
      <c r="J270" s="279" t="s">
        <v>85</v>
      </c>
      <c r="K270" s="279" t="s">
        <v>213</v>
      </c>
      <c r="L270" s="279" t="s">
        <v>214</v>
      </c>
      <c r="M270" s="280"/>
      <c r="N270" s="280"/>
      <c r="O270" s="280"/>
    </row>
    <row r="271" spans="1:15" s="275" customFormat="1">
      <c r="A271" s="275" t="s">
        <v>404</v>
      </c>
      <c r="B271" s="278" t="s">
        <v>407</v>
      </c>
      <c r="C271" s="278" t="s">
        <v>78</v>
      </c>
      <c r="D271" s="278" t="s">
        <v>79</v>
      </c>
      <c r="E271" s="279" t="s">
        <v>80</v>
      </c>
      <c r="F271" s="279" t="s">
        <v>81</v>
      </c>
      <c r="G271" s="279" t="s">
        <v>197</v>
      </c>
      <c r="H271" s="279" t="s">
        <v>198</v>
      </c>
      <c r="I271" s="279" t="s">
        <v>124</v>
      </c>
      <c r="J271" s="279" t="s">
        <v>125</v>
      </c>
      <c r="K271" s="279" t="s">
        <v>213</v>
      </c>
      <c r="L271" s="279" t="s">
        <v>214</v>
      </c>
      <c r="M271" s="280"/>
      <c r="N271" s="280"/>
      <c r="O271" s="280"/>
    </row>
    <row r="272" spans="1:15" s="275" customFormat="1">
      <c r="A272" s="275" t="s">
        <v>404</v>
      </c>
      <c r="B272" s="278" t="s">
        <v>407</v>
      </c>
      <c r="C272" s="278" t="s">
        <v>78</v>
      </c>
      <c r="D272" s="278" t="s">
        <v>79</v>
      </c>
      <c r="E272" s="279" t="s">
        <v>80</v>
      </c>
      <c r="F272" s="279" t="s">
        <v>81</v>
      </c>
      <c r="G272" s="279" t="s">
        <v>197</v>
      </c>
      <c r="H272" s="279" t="s">
        <v>198</v>
      </c>
      <c r="I272" s="279" t="s">
        <v>90</v>
      </c>
      <c r="J272" s="279" t="s">
        <v>91</v>
      </c>
      <c r="K272" s="279" t="s">
        <v>213</v>
      </c>
      <c r="L272" s="279" t="s">
        <v>214</v>
      </c>
      <c r="M272" s="280"/>
      <c r="N272" s="280"/>
      <c r="O272" s="280"/>
    </row>
    <row r="273" spans="1:15" s="275" customFormat="1">
      <c r="A273" s="275" t="s">
        <v>404</v>
      </c>
      <c r="B273" s="278" t="s">
        <v>407</v>
      </c>
      <c r="C273" s="278" t="s">
        <v>78</v>
      </c>
      <c r="D273" s="278" t="s">
        <v>79</v>
      </c>
      <c r="E273" s="279" t="s">
        <v>80</v>
      </c>
      <c r="F273" s="279" t="s">
        <v>81</v>
      </c>
      <c r="G273" s="279" t="s">
        <v>197</v>
      </c>
      <c r="H273" s="279" t="s">
        <v>198</v>
      </c>
      <c r="I273" s="279" t="s">
        <v>92</v>
      </c>
      <c r="J273" s="279" t="s">
        <v>93</v>
      </c>
      <c r="K273" s="279" t="s">
        <v>213</v>
      </c>
      <c r="L273" s="279" t="s">
        <v>214</v>
      </c>
      <c r="M273" s="280"/>
      <c r="N273" s="280"/>
      <c r="O273" s="280"/>
    </row>
    <row r="274" spans="1:15" s="275" customFormat="1">
      <c r="A274" s="275" t="s">
        <v>404</v>
      </c>
      <c r="B274" s="278" t="s">
        <v>407</v>
      </c>
      <c r="C274" s="278" t="s">
        <v>78</v>
      </c>
      <c r="D274" s="278" t="s">
        <v>79</v>
      </c>
      <c r="E274" s="279" t="s">
        <v>80</v>
      </c>
      <c r="F274" s="279" t="s">
        <v>81</v>
      </c>
      <c r="G274" s="279" t="s">
        <v>197</v>
      </c>
      <c r="H274" s="279" t="s">
        <v>198</v>
      </c>
      <c r="I274" s="279" t="s">
        <v>134</v>
      </c>
      <c r="J274" s="279" t="s">
        <v>135</v>
      </c>
      <c r="K274" s="279" t="s">
        <v>213</v>
      </c>
      <c r="L274" s="279" t="s">
        <v>214</v>
      </c>
      <c r="M274" s="280"/>
      <c r="N274" s="280"/>
      <c r="O274" s="280"/>
    </row>
    <row r="275" spans="1:15" s="275" customFormat="1">
      <c r="A275" s="275" t="s">
        <v>404</v>
      </c>
      <c r="B275" s="278" t="s">
        <v>407</v>
      </c>
      <c r="C275" s="278" t="s">
        <v>78</v>
      </c>
      <c r="D275" s="278" t="s">
        <v>79</v>
      </c>
      <c r="E275" s="279" t="s">
        <v>80</v>
      </c>
      <c r="F275" s="279" t="s">
        <v>81</v>
      </c>
      <c r="G275" s="279" t="s">
        <v>197</v>
      </c>
      <c r="H275" s="279" t="s">
        <v>198</v>
      </c>
      <c r="I275" s="279" t="s">
        <v>94</v>
      </c>
      <c r="J275" s="279" t="s">
        <v>95</v>
      </c>
      <c r="K275" s="279" t="s">
        <v>213</v>
      </c>
      <c r="L275" s="279" t="s">
        <v>214</v>
      </c>
      <c r="M275" s="280"/>
      <c r="N275" s="280"/>
      <c r="O275" s="280"/>
    </row>
    <row r="276" spans="1:15" s="275" customFormat="1">
      <c r="A276" s="275" t="s">
        <v>404</v>
      </c>
      <c r="B276" s="278" t="s">
        <v>407</v>
      </c>
      <c r="C276" s="278" t="s">
        <v>78</v>
      </c>
      <c r="D276" s="278" t="s">
        <v>79</v>
      </c>
      <c r="E276" s="279" t="s">
        <v>80</v>
      </c>
      <c r="F276" s="279" t="s">
        <v>81</v>
      </c>
      <c r="G276" s="279" t="s">
        <v>197</v>
      </c>
      <c r="H276" s="279" t="s">
        <v>198</v>
      </c>
      <c r="I276" s="279" t="s">
        <v>172</v>
      </c>
      <c r="J276" s="279" t="s">
        <v>173</v>
      </c>
      <c r="K276" s="279" t="s">
        <v>213</v>
      </c>
      <c r="L276" s="279" t="s">
        <v>214</v>
      </c>
      <c r="M276" s="280"/>
      <c r="N276" s="280"/>
      <c r="O276" s="280"/>
    </row>
    <row r="277" spans="1:15" s="275" customFormat="1">
      <c r="A277" s="275" t="s">
        <v>404</v>
      </c>
      <c r="B277" s="278" t="s">
        <v>407</v>
      </c>
      <c r="C277" s="278" t="s">
        <v>78</v>
      </c>
      <c r="D277" s="278" t="s">
        <v>79</v>
      </c>
      <c r="E277" s="279" t="s">
        <v>80</v>
      </c>
      <c r="F277" s="279" t="s">
        <v>81</v>
      </c>
      <c r="G277" s="279" t="s">
        <v>197</v>
      </c>
      <c r="H277" s="279" t="s">
        <v>198</v>
      </c>
      <c r="I277" s="279" t="s">
        <v>136</v>
      </c>
      <c r="J277" s="279" t="s">
        <v>137</v>
      </c>
      <c r="K277" s="279" t="s">
        <v>213</v>
      </c>
      <c r="L277" s="279" t="s">
        <v>214</v>
      </c>
      <c r="M277" s="280"/>
      <c r="N277" s="280"/>
      <c r="O277" s="280"/>
    </row>
    <row r="278" spans="1:15" s="275" customFormat="1">
      <c r="A278" s="275" t="s">
        <v>404</v>
      </c>
      <c r="B278" s="278" t="s">
        <v>407</v>
      </c>
      <c r="C278" s="278" t="s">
        <v>78</v>
      </c>
      <c r="D278" s="278" t="s">
        <v>79</v>
      </c>
      <c r="E278" s="279" t="s">
        <v>80</v>
      </c>
      <c r="F278" s="279" t="s">
        <v>81</v>
      </c>
      <c r="G278" s="279" t="s">
        <v>197</v>
      </c>
      <c r="H278" s="279" t="s">
        <v>198</v>
      </c>
      <c r="I278" s="279" t="s">
        <v>178</v>
      </c>
      <c r="J278" s="279" t="s">
        <v>179</v>
      </c>
      <c r="K278" s="279" t="s">
        <v>213</v>
      </c>
      <c r="L278" s="279" t="s">
        <v>214</v>
      </c>
      <c r="M278" s="280"/>
      <c r="N278" s="280"/>
      <c r="O278" s="280"/>
    </row>
    <row r="279" spans="1:15" s="275" customFormat="1">
      <c r="A279" s="275" t="s">
        <v>404</v>
      </c>
      <c r="B279" s="278" t="s">
        <v>407</v>
      </c>
      <c r="C279" s="278" t="s">
        <v>78</v>
      </c>
      <c r="D279" s="278" t="s">
        <v>79</v>
      </c>
      <c r="E279" s="279" t="s">
        <v>80</v>
      </c>
      <c r="F279" s="279" t="s">
        <v>81</v>
      </c>
      <c r="G279" s="279" t="s">
        <v>197</v>
      </c>
      <c r="H279" s="279" t="s">
        <v>198</v>
      </c>
      <c r="I279" s="279" t="s">
        <v>164</v>
      </c>
      <c r="J279" s="279" t="s">
        <v>165</v>
      </c>
      <c r="K279" s="279" t="s">
        <v>213</v>
      </c>
      <c r="L279" s="279" t="s">
        <v>214</v>
      </c>
      <c r="M279" s="280"/>
      <c r="N279" s="280"/>
      <c r="O279" s="280"/>
    </row>
    <row r="280" spans="1:15" s="275" customFormat="1">
      <c r="A280" s="275" t="s">
        <v>404</v>
      </c>
      <c r="B280" s="278" t="s">
        <v>407</v>
      </c>
      <c r="C280" s="278" t="s">
        <v>78</v>
      </c>
      <c r="D280" s="278" t="s">
        <v>79</v>
      </c>
      <c r="E280" s="279" t="s">
        <v>80</v>
      </c>
      <c r="F280" s="279" t="s">
        <v>81</v>
      </c>
      <c r="G280" s="279" t="s">
        <v>197</v>
      </c>
      <c r="H280" s="279" t="s">
        <v>198</v>
      </c>
      <c r="I280" s="279" t="s">
        <v>215</v>
      </c>
      <c r="J280" s="279" t="s">
        <v>216</v>
      </c>
      <c r="K280" s="279" t="s">
        <v>213</v>
      </c>
      <c r="L280" s="279" t="s">
        <v>214</v>
      </c>
      <c r="M280" s="280"/>
      <c r="N280" s="280"/>
      <c r="O280" s="280"/>
    </row>
    <row r="281" spans="1:15" s="275" customFormat="1">
      <c r="A281" s="275" t="s">
        <v>404</v>
      </c>
      <c r="B281" s="278" t="s">
        <v>407</v>
      </c>
      <c r="C281" s="278" t="s">
        <v>78</v>
      </c>
      <c r="D281" s="278" t="s">
        <v>79</v>
      </c>
      <c r="E281" s="279" t="s">
        <v>80</v>
      </c>
      <c r="F281" s="279" t="s">
        <v>81</v>
      </c>
      <c r="G281" s="279" t="s">
        <v>197</v>
      </c>
      <c r="H281" s="279" t="s">
        <v>198</v>
      </c>
      <c r="I281" s="279" t="s">
        <v>182</v>
      </c>
      <c r="J281" s="279" t="s">
        <v>183</v>
      </c>
      <c r="K281" s="279" t="s">
        <v>213</v>
      </c>
      <c r="L281" s="279" t="s">
        <v>214</v>
      </c>
      <c r="M281" s="280"/>
      <c r="N281" s="280"/>
      <c r="O281" s="280"/>
    </row>
    <row r="282" spans="1:15" s="275" customFormat="1">
      <c r="A282" s="275" t="s">
        <v>404</v>
      </c>
      <c r="B282" s="278" t="s">
        <v>407</v>
      </c>
      <c r="C282" s="278" t="s">
        <v>78</v>
      </c>
      <c r="D282" s="278" t="s">
        <v>79</v>
      </c>
      <c r="E282" s="279" t="s">
        <v>80</v>
      </c>
      <c r="F282" s="279" t="s">
        <v>81</v>
      </c>
      <c r="G282" s="279" t="s">
        <v>197</v>
      </c>
      <c r="H282" s="279" t="s">
        <v>198</v>
      </c>
      <c r="I282" s="279" t="s">
        <v>156</v>
      </c>
      <c r="J282" s="279" t="s">
        <v>157</v>
      </c>
      <c r="K282" s="279" t="s">
        <v>213</v>
      </c>
      <c r="L282" s="279" t="s">
        <v>214</v>
      </c>
      <c r="M282" s="280"/>
      <c r="N282" s="280"/>
      <c r="O282" s="280"/>
    </row>
    <row r="283" spans="1:15" s="275" customFormat="1">
      <c r="A283" s="275" t="s">
        <v>404</v>
      </c>
      <c r="B283" s="278" t="s">
        <v>407</v>
      </c>
      <c r="C283" s="278" t="s">
        <v>78</v>
      </c>
      <c r="D283" s="278" t="s">
        <v>79</v>
      </c>
      <c r="E283" s="279" t="s">
        <v>80</v>
      </c>
      <c r="F283" s="279" t="s">
        <v>81</v>
      </c>
      <c r="G283" s="279" t="s">
        <v>197</v>
      </c>
      <c r="H283" s="279" t="s">
        <v>198</v>
      </c>
      <c r="I283" s="279" t="s">
        <v>132</v>
      </c>
      <c r="J283" s="279" t="s">
        <v>133</v>
      </c>
      <c r="K283" s="279" t="s">
        <v>213</v>
      </c>
      <c r="L283" s="279" t="s">
        <v>214</v>
      </c>
      <c r="M283" s="280"/>
      <c r="N283" s="280"/>
      <c r="O283" s="280"/>
    </row>
    <row r="284" spans="1:15" s="275" customFormat="1">
      <c r="A284" s="275" t="s">
        <v>404</v>
      </c>
      <c r="B284" s="278" t="s">
        <v>407</v>
      </c>
      <c r="C284" s="278" t="s">
        <v>78</v>
      </c>
      <c r="D284" s="278" t="s">
        <v>79</v>
      </c>
      <c r="E284" s="279" t="s">
        <v>80</v>
      </c>
      <c r="F284" s="279" t="s">
        <v>81</v>
      </c>
      <c r="G284" s="279" t="s">
        <v>197</v>
      </c>
      <c r="H284" s="279" t="s">
        <v>198</v>
      </c>
      <c r="I284" s="279" t="s">
        <v>116</v>
      </c>
      <c r="J284" s="279" t="s">
        <v>117</v>
      </c>
      <c r="K284" s="279" t="s">
        <v>213</v>
      </c>
      <c r="L284" s="279" t="s">
        <v>214</v>
      </c>
      <c r="M284" s="280"/>
      <c r="N284" s="280"/>
      <c r="O284" s="280"/>
    </row>
    <row r="285" spans="1:15" s="275" customFormat="1">
      <c r="A285" s="275" t="s">
        <v>404</v>
      </c>
      <c r="B285" s="278" t="s">
        <v>407</v>
      </c>
      <c r="C285" s="278" t="s">
        <v>78</v>
      </c>
      <c r="D285" s="278" t="s">
        <v>79</v>
      </c>
      <c r="E285" s="279" t="s">
        <v>80</v>
      </c>
      <c r="F285" s="279" t="s">
        <v>81</v>
      </c>
      <c r="G285" s="279" t="s">
        <v>197</v>
      </c>
      <c r="H285" s="279" t="s">
        <v>198</v>
      </c>
      <c r="I285" s="279" t="s">
        <v>184</v>
      </c>
      <c r="J285" s="279" t="s">
        <v>185</v>
      </c>
      <c r="K285" s="279" t="s">
        <v>213</v>
      </c>
      <c r="L285" s="279" t="s">
        <v>214</v>
      </c>
      <c r="M285" s="280"/>
      <c r="N285" s="280"/>
      <c r="O285" s="280"/>
    </row>
    <row r="286" spans="1:15" s="275" customFormat="1">
      <c r="A286" s="275" t="s">
        <v>404</v>
      </c>
      <c r="B286" s="278" t="s">
        <v>407</v>
      </c>
      <c r="C286" s="278" t="s">
        <v>78</v>
      </c>
      <c r="D286" s="278" t="s">
        <v>79</v>
      </c>
      <c r="E286" s="279" t="s">
        <v>80</v>
      </c>
      <c r="F286" s="279" t="s">
        <v>81</v>
      </c>
      <c r="G286" s="279" t="s">
        <v>197</v>
      </c>
      <c r="H286" s="279" t="s">
        <v>198</v>
      </c>
      <c r="I286" s="279" t="s">
        <v>144</v>
      </c>
      <c r="J286" s="279" t="s">
        <v>145</v>
      </c>
      <c r="K286" s="279" t="s">
        <v>213</v>
      </c>
      <c r="L286" s="279" t="s">
        <v>214</v>
      </c>
      <c r="M286" s="280"/>
      <c r="N286" s="280"/>
      <c r="O286" s="280"/>
    </row>
    <row r="287" spans="1:15" s="275" customFormat="1">
      <c r="A287" s="275" t="s">
        <v>404</v>
      </c>
      <c r="B287" s="278" t="s">
        <v>407</v>
      </c>
      <c r="C287" s="278" t="s">
        <v>78</v>
      </c>
      <c r="D287" s="278" t="s">
        <v>79</v>
      </c>
      <c r="E287" s="279" t="s">
        <v>80</v>
      </c>
      <c r="F287" s="279" t="s">
        <v>81</v>
      </c>
      <c r="G287" s="279" t="s">
        <v>197</v>
      </c>
      <c r="H287" s="279" t="s">
        <v>198</v>
      </c>
      <c r="I287" s="279" t="s">
        <v>146</v>
      </c>
      <c r="J287" s="279" t="s">
        <v>147</v>
      </c>
      <c r="K287" s="279" t="s">
        <v>213</v>
      </c>
      <c r="L287" s="279" t="s">
        <v>214</v>
      </c>
      <c r="M287" s="280"/>
      <c r="N287" s="280"/>
      <c r="O287" s="280"/>
    </row>
    <row r="288" spans="1:15" s="275" customFormat="1">
      <c r="A288" s="275" t="s">
        <v>404</v>
      </c>
      <c r="B288" s="278" t="s">
        <v>407</v>
      </c>
      <c r="C288" s="278" t="s">
        <v>78</v>
      </c>
      <c r="D288" s="278" t="s">
        <v>79</v>
      </c>
      <c r="E288" s="279" t="s">
        <v>80</v>
      </c>
      <c r="F288" s="279" t="s">
        <v>81</v>
      </c>
      <c r="G288" s="279" t="s">
        <v>197</v>
      </c>
      <c r="H288" s="279" t="s">
        <v>198</v>
      </c>
      <c r="I288" s="279" t="s">
        <v>142</v>
      </c>
      <c r="J288" s="279" t="s">
        <v>143</v>
      </c>
      <c r="K288" s="279" t="s">
        <v>213</v>
      </c>
      <c r="L288" s="279" t="s">
        <v>214</v>
      </c>
      <c r="M288" s="280"/>
      <c r="N288" s="280"/>
      <c r="O288" s="280"/>
    </row>
    <row r="289" spans="1:15" s="275" customFormat="1">
      <c r="A289" s="275" t="s">
        <v>404</v>
      </c>
      <c r="B289" s="278" t="s">
        <v>407</v>
      </c>
      <c r="C289" s="278" t="s">
        <v>78</v>
      </c>
      <c r="D289" s="278" t="s">
        <v>79</v>
      </c>
      <c r="E289" s="279" t="s">
        <v>80</v>
      </c>
      <c r="F289" s="279" t="s">
        <v>81</v>
      </c>
      <c r="G289" s="279" t="s">
        <v>197</v>
      </c>
      <c r="H289" s="279" t="s">
        <v>198</v>
      </c>
      <c r="I289" s="279" t="s">
        <v>187</v>
      </c>
      <c r="J289" s="279" t="s">
        <v>188</v>
      </c>
      <c r="K289" s="279" t="s">
        <v>213</v>
      </c>
      <c r="L289" s="279" t="s">
        <v>214</v>
      </c>
      <c r="M289" s="280"/>
      <c r="N289" s="280"/>
      <c r="O289" s="280"/>
    </row>
    <row r="290" spans="1:15" s="275" customFormat="1">
      <c r="A290" s="275" t="s">
        <v>404</v>
      </c>
      <c r="B290" s="278" t="s">
        <v>407</v>
      </c>
      <c r="C290" s="278" t="s">
        <v>78</v>
      </c>
      <c r="D290" s="278" t="s">
        <v>79</v>
      </c>
      <c r="E290" s="279" t="s">
        <v>80</v>
      </c>
      <c r="F290" s="279" t="s">
        <v>81</v>
      </c>
      <c r="G290" s="279" t="s">
        <v>197</v>
      </c>
      <c r="H290" s="279" t="s">
        <v>198</v>
      </c>
      <c r="I290" s="279" t="s">
        <v>114</v>
      </c>
      <c r="J290" s="279" t="s">
        <v>115</v>
      </c>
      <c r="K290" s="279" t="s">
        <v>213</v>
      </c>
      <c r="L290" s="279" t="s">
        <v>214</v>
      </c>
      <c r="M290" s="280"/>
      <c r="N290" s="280"/>
      <c r="O290" s="280"/>
    </row>
    <row r="291" spans="1:15">
      <c r="B291" s="276"/>
      <c r="C291" s="276"/>
      <c r="D291" s="276"/>
      <c r="E291" s="227"/>
      <c r="F291" s="227"/>
      <c r="G291" s="227" t="s">
        <v>209</v>
      </c>
      <c r="H291" s="227" t="s">
        <v>210</v>
      </c>
      <c r="I291" s="228"/>
      <c r="J291" s="228"/>
      <c r="K291" s="228"/>
      <c r="L291" s="228"/>
      <c r="M291" s="229">
        <f>SUM(M292)</f>
        <v>0</v>
      </c>
      <c r="N291" s="229">
        <f t="shared" ref="N291:O291" si="30">SUM(N292)</f>
        <v>0</v>
      </c>
      <c r="O291" s="229">
        <f t="shared" si="30"/>
        <v>0</v>
      </c>
    </row>
    <row r="292" spans="1:15" s="244" customFormat="1">
      <c r="A292" s="244" t="s">
        <v>404</v>
      </c>
      <c r="B292" s="26" t="s">
        <v>407</v>
      </c>
      <c r="C292" s="26" t="s">
        <v>78</v>
      </c>
      <c r="D292" s="26" t="s">
        <v>79</v>
      </c>
      <c r="E292" s="27" t="s">
        <v>80</v>
      </c>
      <c r="F292" s="27" t="s">
        <v>81</v>
      </c>
      <c r="G292" s="27" t="s">
        <v>209</v>
      </c>
      <c r="H292" s="27" t="s">
        <v>210</v>
      </c>
      <c r="I292" s="27" t="s">
        <v>134</v>
      </c>
      <c r="J292" s="27" t="s">
        <v>135</v>
      </c>
      <c r="K292" s="27" t="s">
        <v>213</v>
      </c>
      <c r="L292" s="27" t="s">
        <v>214</v>
      </c>
      <c r="M292" s="28"/>
      <c r="N292" s="28"/>
      <c r="O292" s="28"/>
    </row>
    <row r="293" spans="1:15" s="244" customFormat="1">
      <c r="B293" s="322" t="s">
        <v>652</v>
      </c>
      <c r="C293" s="323"/>
      <c r="D293" s="323"/>
      <c r="E293" s="323"/>
      <c r="F293" s="323"/>
      <c r="G293" s="323"/>
      <c r="H293" s="323"/>
      <c r="I293" s="323"/>
      <c r="J293" s="323"/>
      <c r="K293" s="323"/>
      <c r="L293" s="323"/>
      <c r="M293" s="309">
        <f>M294+M356+M418+M460+M496</f>
        <v>5383600</v>
      </c>
      <c r="N293" s="309">
        <f>N294+N356+N418+N460+N496</f>
        <v>5668450</v>
      </c>
      <c r="O293" s="309">
        <f t="shared" ref="O293" si="31">O294+O356+O418+O460+O496</f>
        <v>5220000</v>
      </c>
    </row>
    <row r="294" spans="1:15" s="244" customFormat="1">
      <c r="B294" s="276"/>
      <c r="C294" s="276"/>
      <c r="D294" s="276"/>
      <c r="E294" s="227"/>
      <c r="F294" s="227"/>
      <c r="G294" s="227"/>
      <c r="H294" s="227"/>
      <c r="I294" s="227"/>
      <c r="J294" s="227"/>
      <c r="K294" s="277" t="s">
        <v>328</v>
      </c>
      <c r="L294" s="277" t="s">
        <v>329</v>
      </c>
      <c r="M294" s="295">
        <f>SUM(M295:M355)</f>
        <v>1913600</v>
      </c>
      <c r="N294" s="295">
        <f t="shared" ref="N294:O294" si="32">SUM(N295:N355)</f>
        <v>2038450</v>
      </c>
      <c r="O294" s="295">
        <f t="shared" si="32"/>
        <v>2050000</v>
      </c>
    </row>
    <row r="295" spans="1:15" s="275" customFormat="1">
      <c r="A295" s="275" t="s">
        <v>404</v>
      </c>
      <c r="B295" s="278" t="s">
        <v>407</v>
      </c>
      <c r="C295" s="278" t="s">
        <v>78</v>
      </c>
      <c r="D295" s="278" t="s">
        <v>79</v>
      </c>
      <c r="E295" s="279" t="s">
        <v>80</v>
      </c>
      <c r="F295" s="279" t="s">
        <v>81</v>
      </c>
      <c r="G295" s="279" t="s">
        <v>160</v>
      </c>
      <c r="H295" s="279" t="s">
        <v>161</v>
      </c>
      <c r="I295" s="279" t="s">
        <v>84</v>
      </c>
      <c r="J295" s="279" t="s">
        <v>85</v>
      </c>
      <c r="K295" s="279" t="s">
        <v>328</v>
      </c>
      <c r="L295" s="279" t="s">
        <v>329</v>
      </c>
      <c r="M295" s="280">
        <v>700000</v>
      </c>
      <c r="N295" s="280">
        <v>750000</v>
      </c>
      <c r="O295" s="280">
        <v>750000</v>
      </c>
    </row>
    <row r="296" spans="1:15" s="275" customFormat="1">
      <c r="A296" s="275" t="s">
        <v>404</v>
      </c>
      <c r="B296" s="278" t="s">
        <v>407</v>
      </c>
      <c r="C296" s="278" t="s">
        <v>78</v>
      </c>
      <c r="D296" s="278" t="s">
        <v>79</v>
      </c>
      <c r="E296" s="279" t="s">
        <v>80</v>
      </c>
      <c r="F296" s="279" t="s">
        <v>81</v>
      </c>
      <c r="G296" s="279" t="s">
        <v>160</v>
      </c>
      <c r="H296" s="279" t="s">
        <v>161</v>
      </c>
      <c r="I296" s="279" t="s">
        <v>271</v>
      </c>
      <c r="J296" s="279" t="s">
        <v>272</v>
      </c>
      <c r="K296" s="279" t="s">
        <v>328</v>
      </c>
      <c r="L296" s="279" t="s">
        <v>329</v>
      </c>
      <c r="M296" s="280"/>
      <c r="N296" s="280"/>
      <c r="O296" s="280"/>
    </row>
    <row r="297" spans="1:15" s="275" customFormat="1">
      <c r="A297" s="275" t="s">
        <v>404</v>
      </c>
      <c r="B297" s="278" t="s">
        <v>407</v>
      </c>
      <c r="C297" s="278" t="s">
        <v>78</v>
      </c>
      <c r="D297" s="278" t="s">
        <v>79</v>
      </c>
      <c r="E297" s="279" t="s">
        <v>80</v>
      </c>
      <c r="F297" s="279" t="s">
        <v>81</v>
      </c>
      <c r="G297" s="279" t="s">
        <v>160</v>
      </c>
      <c r="H297" s="279" t="s">
        <v>161</v>
      </c>
      <c r="I297" s="279" t="s">
        <v>88</v>
      </c>
      <c r="J297" s="279" t="s">
        <v>89</v>
      </c>
      <c r="K297" s="279" t="s">
        <v>328</v>
      </c>
      <c r="L297" s="279" t="s">
        <v>329</v>
      </c>
      <c r="M297" s="280">
        <v>5000</v>
      </c>
      <c r="N297" s="280">
        <v>5000</v>
      </c>
      <c r="O297" s="280">
        <v>5000</v>
      </c>
    </row>
    <row r="298" spans="1:15" s="275" customFormat="1">
      <c r="A298" s="275" t="s">
        <v>404</v>
      </c>
      <c r="B298" s="278" t="s">
        <v>407</v>
      </c>
      <c r="C298" s="278" t="s">
        <v>78</v>
      </c>
      <c r="D298" s="278" t="s">
        <v>79</v>
      </c>
      <c r="E298" s="279" t="s">
        <v>80</v>
      </c>
      <c r="F298" s="279" t="s">
        <v>81</v>
      </c>
      <c r="G298" s="279" t="s">
        <v>160</v>
      </c>
      <c r="H298" s="279" t="s">
        <v>161</v>
      </c>
      <c r="I298" s="279" t="s">
        <v>124</v>
      </c>
      <c r="J298" s="279" t="s">
        <v>125</v>
      </c>
      <c r="K298" s="279" t="s">
        <v>328</v>
      </c>
      <c r="L298" s="279" t="s">
        <v>329</v>
      </c>
      <c r="M298" s="280"/>
      <c r="N298" s="280"/>
      <c r="O298" s="280"/>
    </row>
    <row r="299" spans="1:15" s="275" customFormat="1">
      <c r="A299" s="275" t="s">
        <v>404</v>
      </c>
      <c r="B299" s="278" t="s">
        <v>407</v>
      </c>
      <c r="C299" s="278" t="s">
        <v>78</v>
      </c>
      <c r="D299" s="278" t="s">
        <v>79</v>
      </c>
      <c r="E299" s="279" t="s">
        <v>80</v>
      </c>
      <c r="F299" s="279" t="s">
        <v>81</v>
      </c>
      <c r="G299" s="279" t="s">
        <v>160</v>
      </c>
      <c r="H299" s="279" t="s">
        <v>161</v>
      </c>
      <c r="I299" s="279" t="s">
        <v>90</v>
      </c>
      <c r="J299" s="279" t="s">
        <v>91</v>
      </c>
      <c r="K299" s="279" t="s">
        <v>328</v>
      </c>
      <c r="L299" s="279" t="s">
        <v>329</v>
      </c>
      <c r="M299" s="280">
        <v>115500</v>
      </c>
      <c r="N299" s="280">
        <v>124000</v>
      </c>
      <c r="O299" s="280">
        <v>124000</v>
      </c>
    </row>
    <row r="300" spans="1:15" s="275" customFormat="1">
      <c r="A300" s="275" t="s">
        <v>404</v>
      </c>
      <c r="B300" s="278" t="s">
        <v>407</v>
      </c>
      <c r="C300" s="278" t="s">
        <v>78</v>
      </c>
      <c r="D300" s="278" t="s">
        <v>79</v>
      </c>
      <c r="E300" s="279" t="s">
        <v>80</v>
      </c>
      <c r="F300" s="279" t="s">
        <v>81</v>
      </c>
      <c r="G300" s="279" t="s">
        <v>160</v>
      </c>
      <c r="H300" s="279" t="s">
        <v>161</v>
      </c>
      <c r="I300" s="279" t="s">
        <v>92</v>
      </c>
      <c r="J300" s="279" t="s">
        <v>93</v>
      </c>
      <c r="K300" s="279" t="s">
        <v>328</v>
      </c>
      <c r="L300" s="279" t="s">
        <v>329</v>
      </c>
      <c r="M300" s="280"/>
      <c r="N300" s="280"/>
      <c r="O300" s="280"/>
    </row>
    <row r="301" spans="1:15" s="275" customFormat="1">
      <c r="A301" s="275" t="s">
        <v>404</v>
      </c>
      <c r="B301" s="278" t="s">
        <v>407</v>
      </c>
      <c r="C301" s="278" t="s">
        <v>78</v>
      </c>
      <c r="D301" s="278" t="s">
        <v>79</v>
      </c>
      <c r="E301" s="279" t="s">
        <v>80</v>
      </c>
      <c r="F301" s="279" t="s">
        <v>81</v>
      </c>
      <c r="G301" s="279" t="s">
        <v>160</v>
      </c>
      <c r="H301" s="279" t="s">
        <v>161</v>
      </c>
      <c r="I301" s="279" t="s">
        <v>134</v>
      </c>
      <c r="J301" s="279" t="s">
        <v>135</v>
      </c>
      <c r="K301" s="279" t="s">
        <v>328</v>
      </c>
      <c r="L301" s="279" t="s">
        <v>329</v>
      </c>
      <c r="M301" s="280">
        <v>220000</v>
      </c>
      <c r="N301" s="280">
        <v>228400</v>
      </c>
      <c r="O301" s="280">
        <v>230000</v>
      </c>
    </row>
    <row r="302" spans="1:15" s="275" customFormat="1">
      <c r="A302" s="275" t="s">
        <v>404</v>
      </c>
      <c r="B302" s="278" t="s">
        <v>407</v>
      </c>
      <c r="C302" s="278" t="s">
        <v>78</v>
      </c>
      <c r="D302" s="278" t="s">
        <v>79</v>
      </c>
      <c r="E302" s="279" t="s">
        <v>80</v>
      </c>
      <c r="F302" s="279" t="s">
        <v>81</v>
      </c>
      <c r="G302" s="279" t="s">
        <v>160</v>
      </c>
      <c r="H302" s="279" t="s">
        <v>161</v>
      </c>
      <c r="I302" s="279" t="s">
        <v>94</v>
      </c>
      <c r="J302" s="279" t="s">
        <v>95</v>
      </c>
      <c r="K302" s="279" t="s">
        <v>328</v>
      </c>
      <c r="L302" s="279" t="s">
        <v>329</v>
      </c>
      <c r="M302" s="280">
        <v>34000</v>
      </c>
      <c r="N302" s="280">
        <v>32000</v>
      </c>
      <c r="O302" s="280">
        <v>22000</v>
      </c>
    </row>
    <row r="303" spans="1:15" s="275" customFormat="1">
      <c r="A303" s="275" t="s">
        <v>404</v>
      </c>
      <c r="B303" s="278" t="s">
        <v>407</v>
      </c>
      <c r="C303" s="278" t="s">
        <v>78</v>
      </c>
      <c r="D303" s="278" t="s">
        <v>79</v>
      </c>
      <c r="E303" s="279" t="s">
        <v>80</v>
      </c>
      <c r="F303" s="279" t="s">
        <v>81</v>
      </c>
      <c r="G303" s="279" t="s">
        <v>160</v>
      </c>
      <c r="H303" s="279" t="s">
        <v>161</v>
      </c>
      <c r="I303" s="279" t="s">
        <v>172</v>
      </c>
      <c r="J303" s="279" t="s">
        <v>173</v>
      </c>
      <c r="K303" s="279" t="s">
        <v>328</v>
      </c>
      <c r="L303" s="279" t="s">
        <v>329</v>
      </c>
      <c r="M303" s="280">
        <v>20000</v>
      </c>
      <c r="N303" s="280">
        <v>42000</v>
      </c>
      <c r="O303" s="280">
        <v>50000</v>
      </c>
    </row>
    <row r="304" spans="1:15" s="275" customFormat="1">
      <c r="A304" s="275" t="s">
        <v>404</v>
      </c>
      <c r="B304" s="278" t="s">
        <v>407</v>
      </c>
      <c r="C304" s="278" t="s">
        <v>78</v>
      </c>
      <c r="D304" s="278" t="s">
        <v>79</v>
      </c>
      <c r="E304" s="279" t="s">
        <v>80</v>
      </c>
      <c r="F304" s="279" t="s">
        <v>81</v>
      </c>
      <c r="G304" s="279" t="s">
        <v>160</v>
      </c>
      <c r="H304" s="279" t="s">
        <v>161</v>
      </c>
      <c r="I304" s="279" t="s">
        <v>233</v>
      </c>
      <c r="J304" s="279" t="s">
        <v>234</v>
      </c>
      <c r="K304" s="279" t="s">
        <v>328</v>
      </c>
      <c r="L304" s="279" t="s">
        <v>329</v>
      </c>
      <c r="M304" s="280"/>
      <c r="N304" s="280"/>
      <c r="O304" s="280"/>
    </row>
    <row r="305" spans="1:15" s="275" customFormat="1">
      <c r="A305" s="275" t="s">
        <v>404</v>
      </c>
      <c r="B305" s="278" t="s">
        <v>407</v>
      </c>
      <c r="C305" s="278" t="s">
        <v>78</v>
      </c>
      <c r="D305" s="278" t="s">
        <v>79</v>
      </c>
      <c r="E305" s="279" t="s">
        <v>80</v>
      </c>
      <c r="F305" s="279" t="s">
        <v>81</v>
      </c>
      <c r="G305" s="279" t="s">
        <v>160</v>
      </c>
      <c r="H305" s="279" t="s">
        <v>161</v>
      </c>
      <c r="I305" s="279" t="s">
        <v>136</v>
      </c>
      <c r="J305" s="279" t="s">
        <v>137</v>
      </c>
      <c r="K305" s="279" t="s">
        <v>328</v>
      </c>
      <c r="L305" s="279" t="s">
        <v>329</v>
      </c>
      <c r="M305" s="280"/>
      <c r="N305" s="280"/>
      <c r="O305" s="280"/>
    </row>
    <row r="306" spans="1:15" s="275" customFormat="1">
      <c r="A306" s="275" t="s">
        <v>404</v>
      </c>
      <c r="B306" s="278" t="s">
        <v>407</v>
      </c>
      <c r="C306" s="278" t="s">
        <v>78</v>
      </c>
      <c r="D306" s="278" t="s">
        <v>79</v>
      </c>
      <c r="E306" s="279" t="s">
        <v>80</v>
      </c>
      <c r="F306" s="279" t="s">
        <v>81</v>
      </c>
      <c r="G306" s="279" t="s">
        <v>160</v>
      </c>
      <c r="H306" s="279" t="s">
        <v>161</v>
      </c>
      <c r="I306" s="279" t="s">
        <v>178</v>
      </c>
      <c r="J306" s="279" t="s">
        <v>179</v>
      </c>
      <c r="K306" s="279" t="s">
        <v>328</v>
      </c>
      <c r="L306" s="279" t="s">
        <v>329</v>
      </c>
      <c r="M306" s="280">
        <v>30000</v>
      </c>
      <c r="N306" s="280">
        <v>50000</v>
      </c>
      <c r="O306" s="280">
        <v>50000</v>
      </c>
    </row>
    <row r="307" spans="1:15" s="275" customFormat="1">
      <c r="A307" s="275" t="s">
        <v>404</v>
      </c>
      <c r="B307" s="278" t="s">
        <v>407</v>
      </c>
      <c r="C307" s="278" t="s">
        <v>78</v>
      </c>
      <c r="D307" s="278" t="s">
        <v>79</v>
      </c>
      <c r="E307" s="279" t="s">
        <v>80</v>
      </c>
      <c r="F307" s="279" t="s">
        <v>81</v>
      </c>
      <c r="G307" s="279" t="s">
        <v>160</v>
      </c>
      <c r="H307" s="279" t="s">
        <v>161</v>
      </c>
      <c r="I307" s="279" t="s">
        <v>154</v>
      </c>
      <c r="J307" s="279" t="s">
        <v>155</v>
      </c>
      <c r="K307" s="279" t="s">
        <v>328</v>
      </c>
      <c r="L307" s="279" t="s">
        <v>329</v>
      </c>
      <c r="M307" s="280">
        <v>10000</v>
      </c>
      <c r="N307" s="280">
        <v>10000</v>
      </c>
      <c r="O307" s="280">
        <v>10000</v>
      </c>
    </row>
    <row r="308" spans="1:15" s="275" customFormat="1">
      <c r="A308" s="275" t="s">
        <v>404</v>
      </c>
      <c r="B308" s="278" t="s">
        <v>407</v>
      </c>
      <c r="C308" s="278" t="s">
        <v>78</v>
      </c>
      <c r="D308" s="278" t="s">
        <v>79</v>
      </c>
      <c r="E308" s="279" t="s">
        <v>80</v>
      </c>
      <c r="F308" s="279" t="s">
        <v>81</v>
      </c>
      <c r="G308" s="279" t="s">
        <v>160</v>
      </c>
      <c r="H308" s="279" t="s">
        <v>161</v>
      </c>
      <c r="I308" s="279" t="s">
        <v>164</v>
      </c>
      <c r="J308" s="279" t="s">
        <v>165</v>
      </c>
      <c r="K308" s="279" t="s">
        <v>328</v>
      </c>
      <c r="L308" s="279" t="s">
        <v>329</v>
      </c>
      <c r="M308" s="280">
        <v>10000</v>
      </c>
      <c r="N308" s="280">
        <v>15000</v>
      </c>
      <c r="O308" s="280">
        <v>15000</v>
      </c>
    </row>
    <row r="309" spans="1:15" s="275" customFormat="1">
      <c r="A309" s="275" t="s">
        <v>404</v>
      </c>
      <c r="B309" s="278" t="s">
        <v>407</v>
      </c>
      <c r="C309" s="278" t="s">
        <v>78</v>
      </c>
      <c r="D309" s="278" t="s">
        <v>79</v>
      </c>
      <c r="E309" s="279" t="s">
        <v>80</v>
      </c>
      <c r="F309" s="279" t="s">
        <v>81</v>
      </c>
      <c r="G309" s="279" t="s">
        <v>160</v>
      </c>
      <c r="H309" s="279" t="s">
        <v>161</v>
      </c>
      <c r="I309" s="279" t="s">
        <v>180</v>
      </c>
      <c r="J309" s="279" t="s">
        <v>181</v>
      </c>
      <c r="K309" s="279" t="s">
        <v>328</v>
      </c>
      <c r="L309" s="279" t="s">
        <v>329</v>
      </c>
      <c r="M309" s="280">
        <v>20000</v>
      </c>
      <c r="N309" s="280">
        <v>20000</v>
      </c>
      <c r="O309" s="280">
        <v>20000</v>
      </c>
    </row>
    <row r="310" spans="1:15" s="275" customFormat="1">
      <c r="A310" s="275" t="s">
        <v>404</v>
      </c>
      <c r="B310" s="278" t="s">
        <v>407</v>
      </c>
      <c r="C310" s="278" t="s">
        <v>78</v>
      </c>
      <c r="D310" s="278" t="s">
        <v>79</v>
      </c>
      <c r="E310" s="279" t="s">
        <v>80</v>
      </c>
      <c r="F310" s="279" t="s">
        <v>81</v>
      </c>
      <c r="G310" s="279" t="s">
        <v>160</v>
      </c>
      <c r="H310" s="279" t="s">
        <v>161</v>
      </c>
      <c r="I310" s="279" t="s">
        <v>215</v>
      </c>
      <c r="J310" s="279" t="s">
        <v>216</v>
      </c>
      <c r="K310" s="279" t="s">
        <v>328</v>
      </c>
      <c r="L310" s="279" t="s">
        <v>329</v>
      </c>
      <c r="M310" s="280">
        <v>10000</v>
      </c>
      <c r="N310" s="280">
        <v>10000</v>
      </c>
      <c r="O310" s="280">
        <v>10000</v>
      </c>
    </row>
    <row r="311" spans="1:15" s="275" customFormat="1">
      <c r="A311" s="275" t="s">
        <v>404</v>
      </c>
      <c r="B311" s="278" t="s">
        <v>407</v>
      </c>
      <c r="C311" s="278" t="s">
        <v>78</v>
      </c>
      <c r="D311" s="278" t="s">
        <v>79</v>
      </c>
      <c r="E311" s="279" t="s">
        <v>80</v>
      </c>
      <c r="F311" s="279" t="s">
        <v>81</v>
      </c>
      <c r="G311" s="279" t="s">
        <v>160</v>
      </c>
      <c r="H311" s="279" t="s">
        <v>161</v>
      </c>
      <c r="I311" s="279" t="s">
        <v>182</v>
      </c>
      <c r="J311" s="279" t="s">
        <v>183</v>
      </c>
      <c r="K311" s="279" t="s">
        <v>328</v>
      </c>
      <c r="L311" s="279" t="s">
        <v>329</v>
      </c>
      <c r="M311" s="280">
        <v>3000</v>
      </c>
      <c r="N311" s="280">
        <v>3000</v>
      </c>
      <c r="O311" s="280">
        <v>3000</v>
      </c>
    </row>
    <row r="312" spans="1:15" s="275" customFormat="1">
      <c r="A312" s="275" t="s">
        <v>404</v>
      </c>
      <c r="B312" s="278" t="s">
        <v>407</v>
      </c>
      <c r="C312" s="278" t="s">
        <v>78</v>
      </c>
      <c r="D312" s="278" t="s">
        <v>79</v>
      </c>
      <c r="E312" s="279" t="s">
        <v>80</v>
      </c>
      <c r="F312" s="279" t="s">
        <v>81</v>
      </c>
      <c r="G312" s="279" t="s">
        <v>160</v>
      </c>
      <c r="H312" s="279" t="s">
        <v>161</v>
      </c>
      <c r="I312" s="279" t="s">
        <v>156</v>
      </c>
      <c r="J312" s="279" t="s">
        <v>157</v>
      </c>
      <c r="K312" s="279" t="s">
        <v>328</v>
      </c>
      <c r="L312" s="279" t="s">
        <v>329</v>
      </c>
      <c r="M312" s="280">
        <v>73600</v>
      </c>
      <c r="N312" s="280">
        <v>78000</v>
      </c>
      <c r="O312" s="280">
        <v>85000</v>
      </c>
    </row>
    <row r="313" spans="1:15" s="275" customFormat="1">
      <c r="A313" s="275" t="s">
        <v>404</v>
      </c>
      <c r="B313" s="278" t="s">
        <v>407</v>
      </c>
      <c r="C313" s="278" t="s">
        <v>78</v>
      </c>
      <c r="D313" s="278" t="s">
        <v>79</v>
      </c>
      <c r="E313" s="279" t="s">
        <v>80</v>
      </c>
      <c r="F313" s="279" t="s">
        <v>81</v>
      </c>
      <c r="G313" s="279" t="s">
        <v>160</v>
      </c>
      <c r="H313" s="279" t="s">
        <v>161</v>
      </c>
      <c r="I313" s="279" t="s">
        <v>132</v>
      </c>
      <c r="J313" s="279" t="s">
        <v>133</v>
      </c>
      <c r="K313" s="279" t="s">
        <v>328</v>
      </c>
      <c r="L313" s="279" t="s">
        <v>329</v>
      </c>
      <c r="M313" s="280"/>
      <c r="N313" s="280"/>
      <c r="O313" s="280"/>
    </row>
    <row r="314" spans="1:15" s="275" customFormat="1">
      <c r="A314" s="275" t="s">
        <v>404</v>
      </c>
      <c r="B314" s="278" t="s">
        <v>407</v>
      </c>
      <c r="C314" s="278" t="s">
        <v>78</v>
      </c>
      <c r="D314" s="278" t="s">
        <v>79</v>
      </c>
      <c r="E314" s="279" t="s">
        <v>80</v>
      </c>
      <c r="F314" s="279" t="s">
        <v>81</v>
      </c>
      <c r="G314" s="279" t="s">
        <v>160</v>
      </c>
      <c r="H314" s="279" t="s">
        <v>161</v>
      </c>
      <c r="I314" s="279" t="s">
        <v>158</v>
      </c>
      <c r="J314" s="279" t="s">
        <v>159</v>
      </c>
      <c r="K314" s="279" t="s">
        <v>328</v>
      </c>
      <c r="L314" s="279" t="s">
        <v>329</v>
      </c>
      <c r="M314" s="280"/>
      <c r="N314" s="280"/>
      <c r="O314" s="280"/>
    </row>
    <row r="315" spans="1:15" s="275" customFormat="1">
      <c r="A315" s="275" t="s">
        <v>404</v>
      </c>
      <c r="B315" s="278" t="s">
        <v>407</v>
      </c>
      <c r="C315" s="278" t="s">
        <v>78</v>
      </c>
      <c r="D315" s="278" t="s">
        <v>79</v>
      </c>
      <c r="E315" s="279" t="s">
        <v>80</v>
      </c>
      <c r="F315" s="279" t="s">
        <v>81</v>
      </c>
      <c r="G315" s="279" t="s">
        <v>160</v>
      </c>
      <c r="H315" s="279" t="s">
        <v>161</v>
      </c>
      <c r="I315" s="279" t="s">
        <v>199</v>
      </c>
      <c r="J315" s="279" t="s">
        <v>200</v>
      </c>
      <c r="K315" s="279" t="s">
        <v>328</v>
      </c>
      <c r="L315" s="279" t="s">
        <v>329</v>
      </c>
      <c r="M315" s="280">
        <v>20000</v>
      </c>
      <c r="N315" s="280">
        <v>20000</v>
      </c>
      <c r="O315" s="280">
        <v>20000</v>
      </c>
    </row>
    <row r="316" spans="1:15" s="275" customFormat="1">
      <c r="A316" s="275" t="s">
        <v>404</v>
      </c>
      <c r="B316" s="278" t="s">
        <v>407</v>
      </c>
      <c r="C316" s="278" t="s">
        <v>78</v>
      </c>
      <c r="D316" s="278" t="s">
        <v>79</v>
      </c>
      <c r="E316" s="279" t="s">
        <v>80</v>
      </c>
      <c r="F316" s="279" t="s">
        <v>81</v>
      </c>
      <c r="G316" s="279" t="s">
        <v>160</v>
      </c>
      <c r="H316" s="279" t="s">
        <v>161</v>
      </c>
      <c r="I316" s="279" t="s">
        <v>96</v>
      </c>
      <c r="J316" s="279" t="s">
        <v>97</v>
      </c>
      <c r="K316" s="279" t="s">
        <v>328</v>
      </c>
      <c r="L316" s="279" t="s">
        <v>329</v>
      </c>
      <c r="M316" s="280"/>
      <c r="N316" s="280"/>
      <c r="O316" s="280"/>
    </row>
    <row r="317" spans="1:15" s="275" customFormat="1">
      <c r="A317" s="275" t="s">
        <v>404</v>
      </c>
      <c r="B317" s="278" t="s">
        <v>407</v>
      </c>
      <c r="C317" s="278" t="s">
        <v>78</v>
      </c>
      <c r="D317" s="278" t="s">
        <v>79</v>
      </c>
      <c r="E317" s="279" t="s">
        <v>80</v>
      </c>
      <c r="F317" s="279" t="s">
        <v>81</v>
      </c>
      <c r="G317" s="279" t="s">
        <v>160</v>
      </c>
      <c r="H317" s="279" t="s">
        <v>161</v>
      </c>
      <c r="I317" s="279" t="s">
        <v>116</v>
      </c>
      <c r="J317" s="279" t="s">
        <v>117</v>
      </c>
      <c r="K317" s="279" t="s">
        <v>328</v>
      </c>
      <c r="L317" s="279" t="s">
        <v>329</v>
      </c>
      <c r="M317" s="280">
        <v>360000</v>
      </c>
      <c r="N317" s="280">
        <v>370000</v>
      </c>
      <c r="O317" s="280">
        <v>370000</v>
      </c>
    </row>
    <row r="318" spans="1:15" s="275" customFormat="1">
      <c r="A318" s="275" t="s">
        <v>404</v>
      </c>
      <c r="B318" s="278" t="s">
        <v>407</v>
      </c>
      <c r="C318" s="278" t="s">
        <v>78</v>
      </c>
      <c r="D318" s="278" t="s">
        <v>79</v>
      </c>
      <c r="E318" s="279" t="s">
        <v>80</v>
      </c>
      <c r="F318" s="279" t="s">
        <v>81</v>
      </c>
      <c r="G318" s="279" t="s">
        <v>160</v>
      </c>
      <c r="H318" s="279" t="s">
        <v>161</v>
      </c>
      <c r="I318" s="279" t="s">
        <v>184</v>
      </c>
      <c r="J318" s="279" t="s">
        <v>185</v>
      </c>
      <c r="K318" s="279" t="s">
        <v>328</v>
      </c>
      <c r="L318" s="279" t="s">
        <v>329</v>
      </c>
      <c r="M318" s="280"/>
      <c r="N318" s="280"/>
      <c r="O318" s="280"/>
    </row>
    <row r="319" spans="1:15" s="275" customFormat="1">
      <c r="A319" s="275" t="s">
        <v>404</v>
      </c>
      <c r="B319" s="278" t="s">
        <v>407</v>
      </c>
      <c r="C319" s="278" t="s">
        <v>78</v>
      </c>
      <c r="D319" s="278" t="s">
        <v>79</v>
      </c>
      <c r="E319" s="279" t="s">
        <v>80</v>
      </c>
      <c r="F319" s="279" t="s">
        <v>81</v>
      </c>
      <c r="G319" s="279" t="s">
        <v>160</v>
      </c>
      <c r="H319" s="279" t="s">
        <v>161</v>
      </c>
      <c r="I319" s="279" t="s">
        <v>144</v>
      </c>
      <c r="J319" s="279" t="s">
        <v>145</v>
      </c>
      <c r="K319" s="279" t="s">
        <v>328</v>
      </c>
      <c r="L319" s="279" t="s">
        <v>329</v>
      </c>
      <c r="M319" s="280">
        <v>160000</v>
      </c>
      <c r="N319" s="280">
        <v>170050</v>
      </c>
      <c r="O319" s="280">
        <v>170000</v>
      </c>
    </row>
    <row r="320" spans="1:15" s="275" customFormat="1">
      <c r="A320" s="275" t="s">
        <v>404</v>
      </c>
      <c r="B320" s="278" t="s">
        <v>407</v>
      </c>
      <c r="C320" s="278" t="s">
        <v>78</v>
      </c>
      <c r="D320" s="278" t="s">
        <v>79</v>
      </c>
      <c r="E320" s="279" t="s">
        <v>80</v>
      </c>
      <c r="F320" s="279" t="s">
        <v>81</v>
      </c>
      <c r="G320" s="279" t="s">
        <v>160</v>
      </c>
      <c r="H320" s="279" t="s">
        <v>161</v>
      </c>
      <c r="I320" s="279" t="s">
        <v>138</v>
      </c>
      <c r="J320" s="279" t="s">
        <v>139</v>
      </c>
      <c r="K320" s="279" t="s">
        <v>328</v>
      </c>
      <c r="L320" s="279" t="s">
        <v>329</v>
      </c>
      <c r="M320" s="280"/>
      <c r="N320" s="280"/>
      <c r="O320" s="280"/>
    </row>
    <row r="321" spans="1:15" s="275" customFormat="1">
      <c r="A321" s="275" t="s">
        <v>404</v>
      </c>
      <c r="B321" s="278" t="s">
        <v>407</v>
      </c>
      <c r="C321" s="278" t="s">
        <v>78</v>
      </c>
      <c r="D321" s="278" t="s">
        <v>79</v>
      </c>
      <c r="E321" s="279" t="s">
        <v>80</v>
      </c>
      <c r="F321" s="279" t="s">
        <v>81</v>
      </c>
      <c r="G321" s="279" t="s">
        <v>160</v>
      </c>
      <c r="H321" s="279" t="s">
        <v>161</v>
      </c>
      <c r="I321" s="279" t="s">
        <v>128</v>
      </c>
      <c r="J321" s="279" t="s">
        <v>129</v>
      </c>
      <c r="K321" s="279" t="s">
        <v>328</v>
      </c>
      <c r="L321" s="279" t="s">
        <v>329</v>
      </c>
      <c r="M321" s="280"/>
      <c r="N321" s="280"/>
      <c r="O321" s="280"/>
    </row>
    <row r="322" spans="1:15" s="275" customFormat="1">
      <c r="A322" s="275" t="s">
        <v>404</v>
      </c>
      <c r="B322" s="278" t="s">
        <v>407</v>
      </c>
      <c r="C322" s="278" t="s">
        <v>78</v>
      </c>
      <c r="D322" s="278" t="s">
        <v>79</v>
      </c>
      <c r="E322" s="279" t="s">
        <v>80</v>
      </c>
      <c r="F322" s="279" t="s">
        <v>81</v>
      </c>
      <c r="G322" s="279" t="s">
        <v>160</v>
      </c>
      <c r="H322" s="279" t="s">
        <v>161</v>
      </c>
      <c r="I322" s="279" t="s">
        <v>146</v>
      </c>
      <c r="J322" s="279" t="s">
        <v>147</v>
      </c>
      <c r="K322" s="279" t="s">
        <v>328</v>
      </c>
      <c r="L322" s="279" t="s">
        <v>329</v>
      </c>
      <c r="M322" s="280">
        <v>5700</v>
      </c>
      <c r="N322" s="280">
        <v>6000</v>
      </c>
      <c r="O322" s="280">
        <v>6000</v>
      </c>
    </row>
    <row r="323" spans="1:15" s="275" customFormat="1">
      <c r="A323" s="275" t="s">
        <v>404</v>
      </c>
      <c r="B323" s="278" t="s">
        <v>407</v>
      </c>
      <c r="C323" s="278" t="s">
        <v>78</v>
      </c>
      <c r="D323" s="278" t="s">
        <v>79</v>
      </c>
      <c r="E323" s="279" t="s">
        <v>80</v>
      </c>
      <c r="F323" s="279" t="s">
        <v>81</v>
      </c>
      <c r="G323" s="279" t="s">
        <v>160</v>
      </c>
      <c r="H323" s="279" t="s">
        <v>161</v>
      </c>
      <c r="I323" s="279" t="s">
        <v>148</v>
      </c>
      <c r="J323" s="279" t="s">
        <v>149</v>
      </c>
      <c r="K323" s="279" t="s">
        <v>328</v>
      </c>
      <c r="L323" s="279" t="s">
        <v>329</v>
      </c>
      <c r="M323" s="280">
        <v>20000</v>
      </c>
      <c r="N323" s="280">
        <v>20000</v>
      </c>
      <c r="O323" s="280">
        <v>20000</v>
      </c>
    </row>
    <row r="324" spans="1:15" s="275" customFormat="1">
      <c r="A324" s="275" t="s">
        <v>404</v>
      </c>
      <c r="B324" s="278" t="s">
        <v>407</v>
      </c>
      <c r="C324" s="278" t="s">
        <v>78</v>
      </c>
      <c r="D324" s="278" t="s">
        <v>79</v>
      </c>
      <c r="E324" s="279" t="s">
        <v>80</v>
      </c>
      <c r="F324" s="279" t="s">
        <v>81</v>
      </c>
      <c r="G324" s="279" t="s">
        <v>160</v>
      </c>
      <c r="H324" s="279" t="s">
        <v>161</v>
      </c>
      <c r="I324" s="279" t="s">
        <v>98</v>
      </c>
      <c r="J324" s="279" t="s">
        <v>99</v>
      </c>
      <c r="K324" s="279" t="s">
        <v>328</v>
      </c>
      <c r="L324" s="279" t="s">
        <v>329</v>
      </c>
      <c r="M324" s="280"/>
      <c r="N324" s="280"/>
      <c r="O324" s="280"/>
    </row>
    <row r="325" spans="1:15" s="275" customFormat="1">
      <c r="A325" s="275" t="s">
        <v>404</v>
      </c>
      <c r="B325" s="278" t="s">
        <v>407</v>
      </c>
      <c r="C325" s="278" t="s">
        <v>78</v>
      </c>
      <c r="D325" s="278" t="s">
        <v>79</v>
      </c>
      <c r="E325" s="279" t="s">
        <v>80</v>
      </c>
      <c r="F325" s="279" t="s">
        <v>81</v>
      </c>
      <c r="G325" s="279" t="s">
        <v>160</v>
      </c>
      <c r="H325" s="279" t="s">
        <v>161</v>
      </c>
      <c r="I325" s="279" t="s">
        <v>275</v>
      </c>
      <c r="J325" s="279" t="s">
        <v>276</v>
      </c>
      <c r="K325" s="279" t="s">
        <v>328</v>
      </c>
      <c r="L325" s="279" t="s">
        <v>329</v>
      </c>
      <c r="M325" s="280"/>
      <c r="N325" s="280"/>
      <c r="O325" s="280"/>
    </row>
    <row r="326" spans="1:15" s="275" customFormat="1">
      <c r="A326" s="275" t="s">
        <v>404</v>
      </c>
      <c r="B326" s="278" t="s">
        <v>407</v>
      </c>
      <c r="C326" s="278" t="s">
        <v>78</v>
      </c>
      <c r="D326" s="278" t="s">
        <v>79</v>
      </c>
      <c r="E326" s="279" t="s">
        <v>80</v>
      </c>
      <c r="F326" s="279" t="s">
        <v>81</v>
      </c>
      <c r="G326" s="279" t="s">
        <v>160</v>
      </c>
      <c r="H326" s="279" t="s">
        <v>161</v>
      </c>
      <c r="I326" s="279" t="s">
        <v>104</v>
      </c>
      <c r="J326" s="279" t="s">
        <v>105</v>
      </c>
      <c r="K326" s="279" t="s">
        <v>328</v>
      </c>
      <c r="L326" s="279" t="s">
        <v>329</v>
      </c>
      <c r="M326" s="280"/>
      <c r="N326" s="280"/>
      <c r="O326" s="280"/>
    </row>
    <row r="327" spans="1:15" s="275" customFormat="1">
      <c r="A327" s="275" t="s">
        <v>404</v>
      </c>
      <c r="B327" s="278" t="s">
        <v>407</v>
      </c>
      <c r="C327" s="278" t="s">
        <v>78</v>
      </c>
      <c r="D327" s="278" t="s">
        <v>79</v>
      </c>
      <c r="E327" s="279" t="s">
        <v>80</v>
      </c>
      <c r="F327" s="279" t="s">
        <v>81</v>
      </c>
      <c r="G327" s="279" t="s">
        <v>160</v>
      </c>
      <c r="H327" s="279" t="s">
        <v>161</v>
      </c>
      <c r="I327" s="279" t="s">
        <v>279</v>
      </c>
      <c r="J327" s="279" t="s">
        <v>278</v>
      </c>
      <c r="K327" s="279" t="s">
        <v>328</v>
      </c>
      <c r="L327" s="279" t="s">
        <v>329</v>
      </c>
      <c r="M327" s="280"/>
      <c r="N327" s="280"/>
      <c r="O327" s="280"/>
    </row>
    <row r="328" spans="1:15" s="275" customFormat="1">
      <c r="A328" s="275" t="s">
        <v>404</v>
      </c>
      <c r="B328" s="278" t="s">
        <v>407</v>
      </c>
      <c r="C328" s="278" t="s">
        <v>78</v>
      </c>
      <c r="D328" s="278" t="s">
        <v>79</v>
      </c>
      <c r="E328" s="279" t="s">
        <v>80</v>
      </c>
      <c r="F328" s="279" t="s">
        <v>81</v>
      </c>
      <c r="G328" s="279" t="s">
        <v>160</v>
      </c>
      <c r="H328" s="279" t="s">
        <v>161</v>
      </c>
      <c r="I328" s="279" t="s">
        <v>142</v>
      </c>
      <c r="J328" s="279" t="s">
        <v>143</v>
      </c>
      <c r="K328" s="279" t="s">
        <v>328</v>
      </c>
      <c r="L328" s="279" t="s">
        <v>329</v>
      </c>
      <c r="M328" s="280"/>
      <c r="N328" s="280"/>
      <c r="O328" s="280"/>
    </row>
    <row r="329" spans="1:15" s="275" customFormat="1">
      <c r="A329" s="275" t="s">
        <v>404</v>
      </c>
      <c r="B329" s="278" t="s">
        <v>407</v>
      </c>
      <c r="C329" s="278" t="s">
        <v>78</v>
      </c>
      <c r="D329" s="278" t="s">
        <v>79</v>
      </c>
      <c r="E329" s="279" t="s">
        <v>80</v>
      </c>
      <c r="F329" s="279" t="s">
        <v>81</v>
      </c>
      <c r="G329" s="279" t="s">
        <v>160</v>
      </c>
      <c r="H329" s="279" t="s">
        <v>161</v>
      </c>
      <c r="I329" s="279" t="s">
        <v>174</v>
      </c>
      <c r="J329" s="279" t="s">
        <v>175</v>
      </c>
      <c r="K329" s="279" t="s">
        <v>328</v>
      </c>
      <c r="L329" s="279" t="s">
        <v>329</v>
      </c>
      <c r="M329" s="280"/>
      <c r="N329" s="280"/>
      <c r="O329" s="280"/>
    </row>
    <row r="330" spans="1:15" s="275" customFormat="1">
      <c r="A330" s="275" t="s">
        <v>404</v>
      </c>
      <c r="B330" s="278" t="s">
        <v>407</v>
      </c>
      <c r="C330" s="278" t="s">
        <v>78</v>
      </c>
      <c r="D330" s="278" t="s">
        <v>79</v>
      </c>
      <c r="E330" s="279" t="s">
        <v>80</v>
      </c>
      <c r="F330" s="279" t="s">
        <v>81</v>
      </c>
      <c r="G330" s="279" t="s">
        <v>160</v>
      </c>
      <c r="H330" s="279" t="s">
        <v>161</v>
      </c>
      <c r="I330" s="279" t="s">
        <v>253</v>
      </c>
      <c r="J330" s="279" t="s">
        <v>254</v>
      </c>
      <c r="K330" s="279" t="s">
        <v>328</v>
      </c>
      <c r="L330" s="279" t="s">
        <v>329</v>
      </c>
      <c r="M330" s="280"/>
      <c r="N330" s="280"/>
      <c r="O330" s="280"/>
    </row>
    <row r="331" spans="1:15" s="275" customFormat="1">
      <c r="A331" s="275" t="s">
        <v>404</v>
      </c>
      <c r="B331" s="278" t="s">
        <v>407</v>
      </c>
      <c r="C331" s="278" t="s">
        <v>78</v>
      </c>
      <c r="D331" s="278" t="s">
        <v>79</v>
      </c>
      <c r="E331" s="279" t="s">
        <v>80</v>
      </c>
      <c r="F331" s="279" t="s">
        <v>81</v>
      </c>
      <c r="G331" s="279" t="s">
        <v>160</v>
      </c>
      <c r="H331" s="279" t="s">
        <v>161</v>
      </c>
      <c r="I331" s="279" t="s">
        <v>118</v>
      </c>
      <c r="J331" s="279" t="s">
        <v>119</v>
      </c>
      <c r="K331" s="279" t="s">
        <v>328</v>
      </c>
      <c r="L331" s="279" t="s">
        <v>329</v>
      </c>
      <c r="M331" s="280"/>
      <c r="N331" s="280"/>
      <c r="O331" s="280"/>
    </row>
    <row r="332" spans="1:15" s="275" customFormat="1">
      <c r="A332" s="275" t="s">
        <v>404</v>
      </c>
      <c r="B332" s="278" t="s">
        <v>407</v>
      </c>
      <c r="C332" s="278" t="s">
        <v>78</v>
      </c>
      <c r="D332" s="278" t="s">
        <v>79</v>
      </c>
      <c r="E332" s="279" t="s">
        <v>80</v>
      </c>
      <c r="F332" s="279" t="s">
        <v>81</v>
      </c>
      <c r="G332" s="279" t="s">
        <v>160</v>
      </c>
      <c r="H332" s="279" t="s">
        <v>161</v>
      </c>
      <c r="I332" s="279" t="s">
        <v>248</v>
      </c>
      <c r="J332" s="279" t="s">
        <v>188</v>
      </c>
      <c r="K332" s="279" t="s">
        <v>328</v>
      </c>
      <c r="L332" s="279" t="s">
        <v>329</v>
      </c>
      <c r="M332" s="280"/>
      <c r="N332" s="280"/>
      <c r="O332" s="280"/>
    </row>
    <row r="333" spans="1:15" s="275" customFormat="1">
      <c r="A333" s="275" t="s">
        <v>404</v>
      </c>
      <c r="B333" s="278" t="s">
        <v>407</v>
      </c>
      <c r="C333" s="278" t="s">
        <v>78</v>
      </c>
      <c r="D333" s="278" t="s">
        <v>79</v>
      </c>
      <c r="E333" s="279" t="s">
        <v>80</v>
      </c>
      <c r="F333" s="279" t="s">
        <v>81</v>
      </c>
      <c r="G333" s="279" t="s">
        <v>160</v>
      </c>
      <c r="H333" s="279" t="s">
        <v>161</v>
      </c>
      <c r="I333" s="279" t="s">
        <v>227</v>
      </c>
      <c r="J333" s="279" t="s">
        <v>228</v>
      </c>
      <c r="K333" s="279" t="s">
        <v>328</v>
      </c>
      <c r="L333" s="279" t="s">
        <v>329</v>
      </c>
      <c r="M333" s="280"/>
      <c r="N333" s="280"/>
      <c r="O333" s="280"/>
    </row>
    <row r="334" spans="1:15" s="275" customFormat="1">
      <c r="A334" s="275" t="s">
        <v>404</v>
      </c>
      <c r="B334" s="278" t="s">
        <v>407</v>
      </c>
      <c r="C334" s="278" t="s">
        <v>78</v>
      </c>
      <c r="D334" s="278" t="s">
        <v>79</v>
      </c>
      <c r="E334" s="279" t="s">
        <v>80</v>
      </c>
      <c r="F334" s="279" t="s">
        <v>81</v>
      </c>
      <c r="G334" s="279" t="s">
        <v>160</v>
      </c>
      <c r="H334" s="279" t="s">
        <v>161</v>
      </c>
      <c r="I334" s="279" t="s">
        <v>114</v>
      </c>
      <c r="J334" s="279" t="s">
        <v>115</v>
      </c>
      <c r="K334" s="279" t="s">
        <v>328</v>
      </c>
      <c r="L334" s="279" t="s">
        <v>329</v>
      </c>
      <c r="M334" s="280">
        <v>20000</v>
      </c>
      <c r="N334" s="280">
        <v>15000</v>
      </c>
      <c r="O334" s="280">
        <v>15000</v>
      </c>
    </row>
    <row r="335" spans="1:15" s="275" customFormat="1">
      <c r="A335" s="275" t="s">
        <v>404</v>
      </c>
      <c r="B335" s="278" t="s">
        <v>407</v>
      </c>
      <c r="C335" s="278" t="s">
        <v>78</v>
      </c>
      <c r="D335" s="278" t="s">
        <v>79</v>
      </c>
      <c r="E335" s="279" t="s">
        <v>80</v>
      </c>
      <c r="F335" s="279" t="s">
        <v>81</v>
      </c>
      <c r="G335" s="279" t="s">
        <v>160</v>
      </c>
      <c r="H335" s="279" t="s">
        <v>161</v>
      </c>
      <c r="I335" s="279" t="s">
        <v>100</v>
      </c>
      <c r="J335" s="279" t="s">
        <v>101</v>
      </c>
      <c r="K335" s="279" t="s">
        <v>328</v>
      </c>
      <c r="L335" s="279" t="s">
        <v>329</v>
      </c>
      <c r="M335" s="280"/>
      <c r="N335" s="280"/>
      <c r="O335" s="280"/>
    </row>
    <row r="336" spans="1:15" s="275" customFormat="1">
      <c r="A336" s="275" t="s">
        <v>404</v>
      </c>
      <c r="B336" s="278" t="s">
        <v>407</v>
      </c>
      <c r="C336" s="278" t="s">
        <v>78</v>
      </c>
      <c r="D336" s="278" t="s">
        <v>79</v>
      </c>
      <c r="E336" s="279" t="s">
        <v>80</v>
      </c>
      <c r="F336" s="279" t="s">
        <v>81</v>
      </c>
      <c r="G336" s="279" t="s">
        <v>160</v>
      </c>
      <c r="H336" s="279" t="s">
        <v>161</v>
      </c>
      <c r="I336" s="279" t="s">
        <v>282</v>
      </c>
      <c r="J336" s="279" t="s">
        <v>283</v>
      </c>
      <c r="K336" s="279" t="s">
        <v>328</v>
      </c>
      <c r="L336" s="279" t="s">
        <v>329</v>
      </c>
      <c r="M336" s="280"/>
      <c r="N336" s="280"/>
      <c r="O336" s="280"/>
    </row>
    <row r="337" spans="1:15" s="275" customFormat="1">
      <c r="A337" s="275" t="s">
        <v>404</v>
      </c>
      <c r="B337" s="278" t="s">
        <v>407</v>
      </c>
      <c r="C337" s="278" t="s">
        <v>78</v>
      </c>
      <c r="D337" s="278" t="s">
        <v>79</v>
      </c>
      <c r="E337" s="279" t="s">
        <v>80</v>
      </c>
      <c r="F337" s="279" t="s">
        <v>81</v>
      </c>
      <c r="G337" s="279" t="s">
        <v>160</v>
      </c>
      <c r="H337" s="279" t="s">
        <v>161</v>
      </c>
      <c r="I337" s="279" t="s">
        <v>284</v>
      </c>
      <c r="J337" s="279" t="s">
        <v>285</v>
      </c>
      <c r="K337" s="279" t="s">
        <v>328</v>
      </c>
      <c r="L337" s="279" t="s">
        <v>329</v>
      </c>
      <c r="M337" s="280"/>
      <c r="N337" s="280"/>
      <c r="O337" s="280"/>
    </row>
    <row r="338" spans="1:15" s="275" customFormat="1">
      <c r="A338" s="275" t="s">
        <v>404</v>
      </c>
      <c r="B338" s="278" t="s">
        <v>407</v>
      </c>
      <c r="C338" s="278" t="s">
        <v>78</v>
      </c>
      <c r="D338" s="278" t="s">
        <v>79</v>
      </c>
      <c r="E338" s="279" t="s">
        <v>80</v>
      </c>
      <c r="F338" s="279" t="s">
        <v>81</v>
      </c>
      <c r="G338" s="279" t="s">
        <v>160</v>
      </c>
      <c r="H338" s="279" t="s">
        <v>161</v>
      </c>
      <c r="I338" s="279" t="s">
        <v>237</v>
      </c>
      <c r="J338" s="279" t="s">
        <v>238</v>
      </c>
      <c r="K338" s="279" t="s">
        <v>328</v>
      </c>
      <c r="L338" s="279" t="s">
        <v>329</v>
      </c>
      <c r="M338" s="280"/>
      <c r="N338" s="280"/>
      <c r="O338" s="280"/>
    </row>
    <row r="339" spans="1:15" s="275" customFormat="1">
      <c r="A339" s="275" t="s">
        <v>404</v>
      </c>
      <c r="B339" s="278" t="s">
        <v>407</v>
      </c>
      <c r="C339" s="278" t="s">
        <v>78</v>
      </c>
      <c r="D339" s="278" t="s">
        <v>79</v>
      </c>
      <c r="E339" s="279" t="s">
        <v>80</v>
      </c>
      <c r="F339" s="279" t="s">
        <v>81</v>
      </c>
      <c r="G339" s="279" t="s">
        <v>160</v>
      </c>
      <c r="H339" s="279" t="s">
        <v>161</v>
      </c>
      <c r="I339" s="279" t="s">
        <v>296</v>
      </c>
      <c r="J339" s="279" t="s">
        <v>297</v>
      </c>
      <c r="K339" s="279" t="s">
        <v>328</v>
      </c>
      <c r="L339" s="279" t="s">
        <v>329</v>
      </c>
      <c r="M339" s="280"/>
      <c r="N339" s="280"/>
      <c r="O339" s="280"/>
    </row>
    <row r="340" spans="1:15" s="275" customFormat="1">
      <c r="A340" s="275" t="s">
        <v>404</v>
      </c>
      <c r="B340" s="278" t="s">
        <v>407</v>
      </c>
      <c r="C340" s="278" t="s">
        <v>78</v>
      </c>
      <c r="D340" s="278" t="s">
        <v>79</v>
      </c>
      <c r="E340" s="279" t="s">
        <v>80</v>
      </c>
      <c r="F340" s="279" t="s">
        <v>81</v>
      </c>
      <c r="G340" s="279" t="s">
        <v>160</v>
      </c>
      <c r="H340" s="279" t="s">
        <v>161</v>
      </c>
      <c r="I340" s="279" t="s">
        <v>324</v>
      </c>
      <c r="J340" s="279" t="s">
        <v>325</v>
      </c>
      <c r="K340" s="279" t="s">
        <v>328</v>
      </c>
      <c r="L340" s="279" t="s">
        <v>329</v>
      </c>
      <c r="M340" s="280"/>
      <c r="N340" s="280"/>
      <c r="O340" s="280"/>
    </row>
    <row r="341" spans="1:15" s="275" customFormat="1">
      <c r="A341" s="275" t="s">
        <v>404</v>
      </c>
      <c r="B341" s="278" t="s">
        <v>407</v>
      </c>
      <c r="C341" s="278" t="s">
        <v>78</v>
      </c>
      <c r="D341" s="278" t="s">
        <v>79</v>
      </c>
      <c r="E341" s="279" t="s">
        <v>80</v>
      </c>
      <c r="F341" s="279" t="s">
        <v>81</v>
      </c>
      <c r="G341" s="279" t="s">
        <v>160</v>
      </c>
      <c r="H341" s="279" t="s">
        <v>161</v>
      </c>
      <c r="I341" s="279" t="s">
        <v>168</v>
      </c>
      <c r="J341" s="279" t="s">
        <v>169</v>
      </c>
      <c r="K341" s="279" t="s">
        <v>328</v>
      </c>
      <c r="L341" s="279" t="s">
        <v>329</v>
      </c>
      <c r="M341" s="280">
        <v>40000</v>
      </c>
      <c r="N341" s="280">
        <v>20000</v>
      </c>
      <c r="O341" s="280">
        <v>20000</v>
      </c>
    </row>
    <row r="342" spans="1:15" s="275" customFormat="1">
      <c r="A342" s="275" t="s">
        <v>404</v>
      </c>
      <c r="B342" s="278" t="s">
        <v>407</v>
      </c>
      <c r="C342" s="278" t="s">
        <v>78</v>
      </c>
      <c r="D342" s="278" t="s">
        <v>79</v>
      </c>
      <c r="E342" s="279" t="s">
        <v>80</v>
      </c>
      <c r="F342" s="279" t="s">
        <v>81</v>
      </c>
      <c r="G342" s="279" t="s">
        <v>160</v>
      </c>
      <c r="H342" s="279" t="s">
        <v>161</v>
      </c>
      <c r="I342" s="279" t="s">
        <v>191</v>
      </c>
      <c r="J342" s="279" t="s">
        <v>192</v>
      </c>
      <c r="K342" s="279" t="s">
        <v>328</v>
      </c>
      <c r="L342" s="279" t="s">
        <v>329</v>
      </c>
      <c r="M342" s="280"/>
      <c r="N342" s="280"/>
      <c r="O342" s="280"/>
    </row>
    <row r="343" spans="1:15" s="275" customFormat="1">
      <c r="A343" s="275" t="s">
        <v>404</v>
      </c>
      <c r="B343" s="278" t="s">
        <v>407</v>
      </c>
      <c r="C343" s="278" t="s">
        <v>78</v>
      </c>
      <c r="D343" s="278" t="s">
        <v>79</v>
      </c>
      <c r="E343" s="279" t="s">
        <v>80</v>
      </c>
      <c r="F343" s="279" t="s">
        <v>81</v>
      </c>
      <c r="G343" s="279" t="s">
        <v>160</v>
      </c>
      <c r="H343" s="279" t="s">
        <v>161</v>
      </c>
      <c r="I343" s="279" t="s">
        <v>217</v>
      </c>
      <c r="J343" s="279" t="s">
        <v>218</v>
      </c>
      <c r="K343" s="279" t="s">
        <v>328</v>
      </c>
      <c r="L343" s="279" t="s">
        <v>329</v>
      </c>
      <c r="M343" s="280"/>
      <c r="N343" s="280"/>
      <c r="O343" s="280"/>
    </row>
    <row r="344" spans="1:15" s="275" customFormat="1">
      <c r="A344" s="275" t="s">
        <v>404</v>
      </c>
      <c r="B344" s="278" t="s">
        <v>407</v>
      </c>
      <c r="C344" s="278" t="s">
        <v>78</v>
      </c>
      <c r="D344" s="278" t="s">
        <v>79</v>
      </c>
      <c r="E344" s="279" t="s">
        <v>80</v>
      </c>
      <c r="F344" s="279" t="s">
        <v>81</v>
      </c>
      <c r="G344" s="279" t="s">
        <v>160</v>
      </c>
      <c r="H344" s="279" t="s">
        <v>161</v>
      </c>
      <c r="I344" s="279" t="s">
        <v>203</v>
      </c>
      <c r="J344" s="279" t="s">
        <v>204</v>
      </c>
      <c r="K344" s="279" t="s">
        <v>328</v>
      </c>
      <c r="L344" s="279" t="s">
        <v>329</v>
      </c>
      <c r="M344" s="280"/>
      <c r="N344" s="280"/>
      <c r="O344" s="280"/>
    </row>
    <row r="345" spans="1:15" s="275" customFormat="1">
      <c r="A345" s="275" t="s">
        <v>404</v>
      </c>
      <c r="B345" s="278" t="s">
        <v>407</v>
      </c>
      <c r="C345" s="278" t="s">
        <v>78</v>
      </c>
      <c r="D345" s="278" t="s">
        <v>79</v>
      </c>
      <c r="E345" s="279" t="s">
        <v>80</v>
      </c>
      <c r="F345" s="279" t="s">
        <v>81</v>
      </c>
      <c r="G345" s="279" t="s">
        <v>160</v>
      </c>
      <c r="H345" s="279" t="s">
        <v>161</v>
      </c>
      <c r="I345" s="279" t="s">
        <v>211</v>
      </c>
      <c r="J345" s="279" t="s">
        <v>212</v>
      </c>
      <c r="K345" s="279" t="s">
        <v>328</v>
      </c>
      <c r="L345" s="279" t="s">
        <v>329</v>
      </c>
      <c r="M345" s="280">
        <v>36800</v>
      </c>
      <c r="N345" s="280">
        <v>50000</v>
      </c>
      <c r="O345" s="280">
        <v>40000</v>
      </c>
    </row>
    <row r="346" spans="1:15" s="275" customFormat="1">
      <c r="A346" s="275" t="s">
        <v>404</v>
      </c>
      <c r="B346" s="278" t="s">
        <v>407</v>
      </c>
      <c r="C346" s="278" t="s">
        <v>78</v>
      </c>
      <c r="D346" s="278" t="s">
        <v>79</v>
      </c>
      <c r="E346" s="279" t="s">
        <v>80</v>
      </c>
      <c r="F346" s="279" t="s">
        <v>81</v>
      </c>
      <c r="G346" s="279" t="s">
        <v>160</v>
      </c>
      <c r="H346" s="279" t="s">
        <v>161</v>
      </c>
      <c r="I346" s="279" t="s">
        <v>302</v>
      </c>
      <c r="J346" s="279" t="s">
        <v>303</v>
      </c>
      <c r="K346" s="279" t="s">
        <v>328</v>
      </c>
      <c r="L346" s="279" t="s">
        <v>329</v>
      </c>
      <c r="M346" s="280"/>
      <c r="N346" s="280"/>
      <c r="O346" s="280"/>
    </row>
    <row r="347" spans="1:15" s="275" customFormat="1">
      <c r="A347" s="275" t="s">
        <v>404</v>
      </c>
      <c r="B347" s="278" t="s">
        <v>407</v>
      </c>
      <c r="C347" s="278" t="s">
        <v>78</v>
      </c>
      <c r="D347" s="278" t="s">
        <v>79</v>
      </c>
      <c r="E347" s="279" t="s">
        <v>80</v>
      </c>
      <c r="F347" s="279" t="s">
        <v>81</v>
      </c>
      <c r="G347" s="279" t="s">
        <v>160</v>
      </c>
      <c r="H347" s="279" t="s">
        <v>161</v>
      </c>
      <c r="I347" s="279" t="s">
        <v>239</v>
      </c>
      <c r="J347" s="279" t="s">
        <v>240</v>
      </c>
      <c r="K347" s="279" t="s">
        <v>328</v>
      </c>
      <c r="L347" s="279" t="s">
        <v>329</v>
      </c>
      <c r="M347" s="280"/>
      <c r="N347" s="280"/>
      <c r="O347" s="280"/>
    </row>
    <row r="348" spans="1:15" s="275" customFormat="1">
      <c r="A348" s="275" t="s">
        <v>404</v>
      </c>
      <c r="B348" s="278" t="s">
        <v>407</v>
      </c>
      <c r="C348" s="278" t="s">
        <v>78</v>
      </c>
      <c r="D348" s="278" t="s">
        <v>79</v>
      </c>
      <c r="E348" s="279" t="s">
        <v>80</v>
      </c>
      <c r="F348" s="279" t="s">
        <v>81</v>
      </c>
      <c r="G348" s="279" t="s">
        <v>160</v>
      </c>
      <c r="H348" s="279" t="s">
        <v>161</v>
      </c>
      <c r="I348" s="279" t="s">
        <v>304</v>
      </c>
      <c r="J348" s="279" t="s">
        <v>305</v>
      </c>
      <c r="K348" s="279" t="s">
        <v>328</v>
      </c>
      <c r="L348" s="279" t="s">
        <v>329</v>
      </c>
      <c r="M348" s="280"/>
      <c r="N348" s="280"/>
      <c r="O348" s="280"/>
    </row>
    <row r="349" spans="1:15" s="275" customFormat="1">
      <c r="A349" s="275" t="s">
        <v>404</v>
      </c>
      <c r="B349" s="278" t="s">
        <v>407</v>
      </c>
      <c r="C349" s="278" t="s">
        <v>78</v>
      </c>
      <c r="D349" s="278" t="s">
        <v>79</v>
      </c>
      <c r="E349" s="279" t="s">
        <v>80</v>
      </c>
      <c r="F349" s="279" t="s">
        <v>81</v>
      </c>
      <c r="G349" s="279" t="s">
        <v>160</v>
      </c>
      <c r="H349" s="279" t="s">
        <v>161</v>
      </c>
      <c r="I349" s="279" t="s">
        <v>320</v>
      </c>
      <c r="J349" s="279" t="s">
        <v>321</v>
      </c>
      <c r="K349" s="279" t="s">
        <v>328</v>
      </c>
      <c r="L349" s="279" t="s">
        <v>329</v>
      </c>
      <c r="M349" s="280"/>
      <c r="N349" s="280"/>
      <c r="O349" s="280"/>
    </row>
    <row r="350" spans="1:15" s="275" customFormat="1">
      <c r="A350" s="275" t="s">
        <v>404</v>
      </c>
      <c r="B350" s="278" t="s">
        <v>407</v>
      </c>
      <c r="C350" s="278" t="s">
        <v>78</v>
      </c>
      <c r="D350" s="278" t="s">
        <v>79</v>
      </c>
      <c r="E350" s="279" t="s">
        <v>80</v>
      </c>
      <c r="F350" s="279" t="s">
        <v>81</v>
      </c>
      <c r="G350" s="279" t="s">
        <v>160</v>
      </c>
      <c r="H350" s="279" t="s">
        <v>161</v>
      </c>
      <c r="I350" s="279" t="s">
        <v>193</v>
      </c>
      <c r="J350" s="279" t="s">
        <v>194</v>
      </c>
      <c r="K350" s="279" t="s">
        <v>328</v>
      </c>
      <c r="L350" s="279" t="s">
        <v>329</v>
      </c>
      <c r="M350" s="280"/>
      <c r="N350" s="280"/>
      <c r="O350" s="280"/>
    </row>
    <row r="351" spans="1:15" s="275" customFormat="1">
      <c r="A351" s="275" t="s">
        <v>404</v>
      </c>
      <c r="B351" s="278" t="s">
        <v>407</v>
      </c>
      <c r="C351" s="278" t="s">
        <v>78</v>
      </c>
      <c r="D351" s="278" t="s">
        <v>79</v>
      </c>
      <c r="E351" s="279" t="s">
        <v>80</v>
      </c>
      <c r="F351" s="279" t="s">
        <v>81</v>
      </c>
      <c r="G351" s="279" t="s">
        <v>160</v>
      </c>
      <c r="H351" s="279" t="s">
        <v>161</v>
      </c>
      <c r="I351" s="279" t="s">
        <v>322</v>
      </c>
      <c r="J351" s="279" t="s">
        <v>323</v>
      </c>
      <c r="K351" s="279" t="s">
        <v>328</v>
      </c>
      <c r="L351" s="279" t="s">
        <v>329</v>
      </c>
      <c r="M351" s="280"/>
      <c r="N351" s="280"/>
      <c r="O351" s="280"/>
    </row>
    <row r="352" spans="1:15" s="275" customFormat="1">
      <c r="A352" s="275" t="s">
        <v>404</v>
      </c>
      <c r="B352" s="278" t="s">
        <v>407</v>
      </c>
      <c r="C352" s="278" t="s">
        <v>78</v>
      </c>
      <c r="D352" s="278" t="s">
        <v>79</v>
      </c>
      <c r="E352" s="279" t="s">
        <v>80</v>
      </c>
      <c r="F352" s="279" t="s">
        <v>81</v>
      </c>
      <c r="G352" s="279" t="s">
        <v>160</v>
      </c>
      <c r="H352" s="279" t="s">
        <v>161</v>
      </c>
      <c r="I352" s="279" t="s">
        <v>195</v>
      </c>
      <c r="J352" s="279" t="s">
        <v>196</v>
      </c>
      <c r="K352" s="279" t="s">
        <v>328</v>
      </c>
      <c r="L352" s="279" t="s">
        <v>329</v>
      </c>
      <c r="M352" s="280"/>
      <c r="N352" s="280"/>
      <c r="O352" s="280">
        <v>15000</v>
      </c>
    </row>
    <row r="353" spans="1:15" s="275" customFormat="1">
      <c r="A353" s="275" t="s">
        <v>404</v>
      </c>
      <c r="B353" s="278" t="s">
        <v>407</v>
      </c>
      <c r="C353" s="278" t="s">
        <v>78</v>
      </c>
      <c r="D353" s="278" t="s">
        <v>79</v>
      </c>
      <c r="E353" s="279" t="s">
        <v>80</v>
      </c>
      <c r="F353" s="279" t="s">
        <v>81</v>
      </c>
      <c r="G353" s="279" t="s">
        <v>160</v>
      </c>
      <c r="H353" s="279" t="s">
        <v>161</v>
      </c>
      <c r="I353" s="279" t="s">
        <v>219</v>
      </c>
      <c r="J353" s="279" t="s">
        <v>220</v>
      </c>
      <c r="K353" s="279" t="s">
        <v>328</v>
      </c>
      <c r="L353" s="279" t="s">
        <v>329</v>
      </c>
      <c r="M353" s="280"/>
      <c r="N353" s="280"/>
      <c r="O353" s="280"/>
    </row>
    <row r="354" spans="1:15" s="275" customFormat="1">
      <c r="A354" s="275" t="s">
        <v>404</v>
      </c>
      <c r="B354" s="278" t="s">
        <v>407</v>
      </c>
      <c r="C354" s="278" t="s">
        <v>78</v>
      </c>
      <c r="D354" s="278" t="s">
        <v>79</v>
      </c>
      <c r="E354" s="279" t="s">
        <v>80</v>
      </c>
      <c r="F354" s="279" t="s">
        <v>81</v>
      </c>
      <c r="G354" s="279" t="s">
        <v>160</v>
      </c>
      <c r="H354" s="279" t="s">
        <v>161</v>
      </c>
      <c r="I354" s="279" t="s">
        <v>221</v>
      </c>
      <c r="J354" s="279" t="s">
        <v>222</v>
      </c>
      <c r="K354" s="279" t="s">
        <v>328</v>
      </c>
      <c r="L354" s="279" t="s">
        <v>329</v>
      </c>
      <c r="M354" s="280"/>
      <c r="N354" s="280"/>
      <c r="O354" s="280"/>
    </row>
    <row r="355" spans="1:15" s="275" customFormat="1">
      <c r="A355" s="275" t="s">
        <v>404</v>
      </c>
      <c r="B355" s="278" t="s">
        <v>407</v>
      </c>
      <c r="C355" s="278" t="s">
        <v>78</v>
      </c>
      <c r="D355" s="278" t="s">
        <v>79</v>
      </c>
      <c r="E355" s="279" t="s">
        <v>80</v>
      </c>
      <c r="F355" s="279" t="s">
        <v>81</v>
      </c>
      <c r="G355" s="279" t="s">
        <v>160</v>
      </c>
      <c r="H355" s="279" t="s">
        <v>161</v>
      </c>
      <c r="I355" s="279" t="s">
        <v>261</v>
      </c>
      <c r="J355" s="279" t="s">
        <v>262</v>
      </c>
      <c r="K355" s="279" t="s">
        <v>328</v>
      </c>
      <c r="L355" s="279" t="s">
        <v>329</v>
      </c>
      <c r="M355" s="280"/>
      <c r="N355" s="280"/>
      <c r="O355" s="280"/>
    </row>
    <row r="356" spans="1:15" s="275" customFormat="1">
      <c r="B356" s="276"/>
      <c r="C356" s="276"/>
      <c r="D356" s="276"/>
      <c r="E356" s="227"/>
      <c r="F356" s="227"/>
      <c r="G356" s="227" t="s">
        <v>170</v>
      </c>
      <c r="H356" s="227" t="s">
        <v>171</v>
      </c>
      <c r="I356" s="228"/>
      <c r="J356" s="228"/>
      <c r="K356" s="228"/>
      <c r="L356" s="228"/>
      <c r="M356" s="229">
        <f>SUM(M357:M417)</f>
        <v>3470000</v>
      </c>
      <c r="N356" s="229">
        <f t="shared" ref="N356:O356" si="33">SUM(N357:N417)</f>
        <v>3630000</v>
      </c>
      <c r="O356" s="229">
        <f t="shared" si="33"/>
        <v>3170000</v>
      </c>
    </row>
    <row r="357" spans="1:15">
      <c r="A357" t="s">
        <v>404</v>
      </c>
      <c r="B357" s="26" t="s">
        <v>407</v>
      </c>
      <c r="C357" s="26" t="s">
        <v>78</v>
      </c>
      <c r="D357" s="26" t="s">
        <v>79</v>
      </c>
      <c r="E357" s="27" t="s">
        <v>80</v>
      </c>
      <c r="F357" s="27" t="s">
        <v>81</v>
      </c>
      <c r="G357" s="27" t="s">
        <v>170</v>
      </c>
      <c r="H357" s="27" t="s">
        <v>171</v>
      </c>
      <c r="I357" s="27" t="s">
        <v>84</v>
      </c>
      <c r="J357" s="27" t="s">
        <v>85</v>
      </c>
      <c r="K357" s="27" t="s">
        <v>328</v>
      </c>
      <c r="L357" s="27" t="s">
        <v>329</v>
      </c>
      <c r="M357" s="28">
        <v>1031400</v>
      </c>
      <c r="N357" s="28">
        <v>1246800</v>
      </c>
      <c r="O357" s="28">
        <v>953000</v>
      </c>
    </row>
    <row r="358" spans="1:15">
      <c r="A358" t="s">
        <v>404</v>
      </c>
      <c r="B358" s="26" t="s">
        <v>407</v>
      </c>
      <c r="C358" s="26" t="s">
        <v>78</v>
      </c>
      <c r="D358" s="26" t="s">
        <v>79</v>
      </c>
      <c r="E358" s="27" t="s">
        <v>80</v>
      </c>
      <c r="F358" s="27" t="s">
        <v>81</v>
      </c>
      <c r="G358" s="27" t="s">
        <v>170</v>
      </c>
      <c r="H358" s="27" t="s">
        <v>171</v>
      </c>
      <c r="I358" s="27" t="s">
        <v>231</v>
      </c>
      <c r="J358" s="27" t="s">
        <v>232</v>
      </c>
      <c r="K358" s="27" t="s">
        <v>328</v>
      </c>
      <c r="L358" s="27" t="s">
        <v>329</v>
      </c>
      <c r="M358" s="28"/>
      <c r="N358" s="28"/>
      <c r="O358" s="28"/>
    </row>
    <row r="359" spans="1:15">
      <c r="A359" t="s">
        <v>404</v>
      </c>
      <c r="B359" s="26" t="s">
        <v>407</v>
      </c>
      <c r="C359" s="26" t="s">
        <v>78</v>
      </c>
      <c r="D359" s="26" t="s">
        <v>79</v>
      </c>
      <c r="E359" s="27" t="s">
        <v>80</v>
      </c>
      <c r="F359" s="27" t="s">
        <v>81</v>
      </c>
      <c r="G359" s="27" t="s">
        <v>170</v>
      </c>
      <c r="H359" s="27" t="s">
        <v>171</v>
      </c>
      <c r="I359" s="27" t="s">
        <v>88</v>
      </c>
      <c r="J359" s="27" t="s">
        <v>89</v>
      </c>
      <c r="K359" s="27" t="s">
        <v>328</v>
      </c>
      <c r="L359" s="27" t="s">
        <v>329</v>
      </c>
      <c r="M359" s="28">
        <v>52500</v>
      </c>
      <c r="N359" s="28">
        <v>51250</v>
      </c>
      <c r="O359" s="28">
        <v>45000</v>
      </c>
    </row>
    <row r="360" spans="1:15">
      <c r="A360" t="s">
        <v>404</v>
      </c>
      <c r="B360" s="26" t="s">
        <v>407</v>
      </c>
      <c r="C360" s="26" t="s">
        <v>78</v>
      </c>
      <c r="D360" s="26" t="s">
        <v>79</v>
      </c>
      <c r="E360" s="27" t="s">
        <v>80</v>
      </c>
      <c r="F360" s="27" t="s">
        <v>81</v>
      </c>
      <c r="G360" s="27" t="s">
        <v>170</v>
      </c>
      <c r="H360" s="27" t="s">
        <v>171</v>
      </c>
      <c r="I360" s="27" t="s">
        <v>124</v>
      </c>
      <c r="J360" s="27" t="s">
        <v>125</v>
      </c>
      <c r="K360" s="27" t="s">
        <v>328</v>
      </c>
      <c r="L360" s="27" t="s">
        <v>329</v>
      </c>
      <c r="M360" s="28"/>
      <c r="N360" s="28"/>
      <c r="O360" s="28"/>
    </row>
    <row r="361" spans="1:15">
      <c r="A361" t="s">
        <v>404</v>
      </c>
      <c r="B361" s="26" t="s">
        <v>407</v>
      </c>
      <c r="C361" s="26" t="s">
        <v>78</v>
      </c>
      <c r="D361" s="26" t="s">
        <v>79</v>
      </c>
      <c r="E361" s="27" t="s">
        <v>80</v>
      </c>
      <c r="F361" s="27" t="s">
        <v>81</v>
      </c>
      <c r="G361" s="27" t="s">
        <v>170</v>
      </c>
      <c r="H361" s="27" t="s">
        <v>171</v>
      </c>
      <c r="I361" s="27" t="s">
        <v>90</v>
      </c>
      <c r="J361" s="27" t="s">
        <v>91</v>
      </c>
      <c r="K361" s="27" t="s">
        <v>328</v>
      </c>
      <c r="L361" s="27" t="s">
        <v>329</v>
      </c>
      <c r="M361" s="28">
        <v>170000</v>
      </c>
      <c r="N361" s="28">
        <v>206000</v>
      </c>
      <c r="O361" s="28">
        <v>158000</v>
      </c>
    </row>
    <row r="362" spans="1:15">
      <c r="A362" t="s">
        <v>404</v>
      </c>
      <c r="B362" s="26" t="s">
        <v>407</v>
      </c>
      <c r="C362" s="26" t="s">
        <v>78</v>
      </c>
      <c r="D362" s="26" t="s">
        <v>79</v>
      </c>
      <c r="E362" s="27" t="s">
        <v>80</v>
      </c>
      <c r="F362" s="27" t="s">
        <v>81</v>
      </c>
      <c r="G362" s="27" t="s">
        <v>170</v>
      </c>
      <c r="H362" s="27" t="s">
        <v>171</v>
      </c>
      <c r="I362" s="27" t="s">
        <v>92</v>
      </c>
      <c r="J362" s="27" t="s">
        <v>93</v>
      </c>
      <c r="K362" s="27" t="s">
        <v>328</v>
      </c>
      <c r="L362" s="27" t="s">
        <v>329</v>
      </c>
      <c r="M362" s="28"/>
      <c r="N362" s="28"/>
      <c r="O362" s="28"/>
    </row>
    <row r="363" spans="1:15">
      <c r="A363" t="s">
        <v>404</v>
      </c>
      <c r="B363" s="26" t="s">
        <v>407</v>
      </c>
      <c r="C363" s="26" t="s">
        <v>78</v>
      </c>
      <c r="D363" s="26" t="s">
        <v>79</v>
      </c>
      <c r="E363" s="27" t="s">
        <v>80</v>
      </c>
      <c r="F363" s="27" t="s">
        <v>81</v>
      </c>
      <c r="G363" s="27" t="s">
        <v>170</v>
      </c>
      <c r="H363" s="27" t="s">
        <v>171</v>
      </c>
      <c r="I363" s="27" t="s">
        <v>134</v>
      </c>
      <c r="J363" s="27" t="s">
        <v>135</v>
      </c>
      <c r="K363" s="27" t="s">
        <v>328</v>
      </c>
      <c r="L363" s="27" t="s">
        <v>329</v>
      </c>
      <c r="M363" s="28">
        <v>70000</v>
      </c>
      <c r="N363" s="28">
        <v>103000</v>
      </c>
      <c r="O363" s="28">
        <v>80000</v>
      </c>
    </row>
    <row r="364" spans="1:15">
      <c r="A364" t="s">
        <v>404</v>
      </c>
      <c r="B364" s="26" t="s">
        <v>407</v>
      </c>
      <c r="C364" s="26" t="s">
        <v>78</v>
      </c>
      <c r="D364" s="26" t="s">
        <v>79</v>
      </c>
      <c r="E364" s="27" t="s">
        <v>80</v>
      </c>
      <c r="F364" s="27" t="s">
        <v>81</v>
      </c>
      <c r="G364" s="27" t="s">
        <v>170</v>
      </c>
      <c r="H364" s="27" t="s">
        <v>171</v>
      </c>
      <c r="I364" s="27" t="s">
        <v>94</v>
      </c>
      <c r="J364" s="27" t="s">
        <v>95</v>
      </c>
      <c r="K364" s="27" t="s">
        <v>328</v>
      </c>
      <c r="L364" s="27" t="s">
        <v>329</v>
      </c>
      <c r="M364" s="28">
        <v>20600</v>
      </c>
      <c r="N364" s="28">
        <v>24500</v>
      </c>
      <c r="O364" s="28">
        <v>16500</v>
      </c>
    </row>
    <row r="365" spans="1:15">
      <c r="A365" t="s">
        <v>404</v>
      </c>
      <c r="B365" s="26" t="s">
        <v>407</v>
      </c>
      <c r="C365" s="26" t="s">
        <v>78</v>
      </c>
      <c r="D365" s="26" t="s">
        <v>79</v>
      </c>
      <c r="E365" s="27" t="s">
        <v>80</v>
      </c>
      <c r="F365" s="27" t="s">
        <v>81</v>
      </c>
      <c r="G365" s="27" t="s">
        <v>170</v>
      </c>
      <c r="H365" s="27" t="s">
        <v>171</v>
      </c>
      <c r="I365" s="27" t="s">
        <v>172</v>
      </c>
      <c r="J365" s="27" t="s">
        <v>173</v>
      </c>
      <c r="K365" s="27" t="s">
        <v>328</v>
      </c>
      <c r="L365" s="27" t="s">
        <v>329</v>
      </c>
      <c r="M365" s="28">
        <v>50000</v>
      </c>
      <c r="N365" s="28">
        <v>49000</v>
      </c>
      <c r="O365" s="28">
        <v>48000</v>
      </c>
    </row>
    <row r="366" spans="1:15">
      <c r="A366" t="s">
        <v>404</v>
      </c>
      <c r="B366" s="26" t="s">
        <v>407</v>
      </c>
      <c r="C366" s="26" t="s">
        <v>78</v>
      </c>
      <c r="D366" s="26" t="s">
        <v>79</v>
      </c>
      <c r="E366" s="27" t="s">
        <v>80</v>
      </c>
      <c r="F366" s="27" t="s">
        <v>81</v>
      </c>
      <c r="G366" s="27" t="s">
        <v>170</v>
      </c>
      <c r="H366" s="27" t="s">
        <v>171</v>
      </c>
      <c r="I366" s="27" t="s">
        <v>233</v>
      </c>
      <c r="J366" s="27" t="s">
        <v>234</v>
      </c>
      <c r="K366" s="27" t="s">
        <v>328</v>
      </c>
      <c r="L366" s="27" t="s">
        <v>329</v>
      </c>
      <c r="M366" s="28"/>
      <c r="N366" s="28"/>
      <c r="O366" s="28"/>
    </row>
    <row r="367" spans="1:15">
      <c r="A367" t="s">
        <v>404</v>
      </c>
      <c r="B367" s="26" t="s">
        <v>407</v>
      </c>
      <c r="C367" s="26" t="s">
        <v>78</v>
      </c>
      <c r="D367" s="26" t="s">
        <v>79</v>
      </c>
      <c r="E367" s="27" t="s">
        <v>80</v>
      </c>
      <c r="F367" s="27" t="s">
        <v>81</v>
      </c>
      <c r="G367" s="27" t="s">
        <v>170</v>
      </c>
      <c r="H367" s="27" t="s">
        <v>171</v>
      </c>
      <c r="I367" s="27" t="s">
        <v>136</v>
      </c>
      <c r="J367" s="27" t="s">
        <v>137</v>
      </c>
      <c r="K367" s="27" t="s">
        <v>328</v>
      </c>
      <c r="L367" s="27" t="s">
        <v>329</v>
      </c>
      <c r="M367" s="28">
        <v>110000</v>
      </c>
      <c r="N367" s="28">
        <v>85000</v>
      </c>
      <c r="O367" s="28">
        <v>89000</v>
      </c>
    </row>
    <row r="368" spans="1:15">
      <c r="A368" t="s">
        <v>404</v>
      </c>
      <c r="B368" s="26" t="s">
        <v>407</v>
      </c>
      <c r="C368" s="26" t="s">
        <v>78</v>
      </c>
      <c r="D368" s="26" t="s">
        <v>79</v>
      </c>
      <c r="E368" s="27" t="s">
        <v>80</v>
      </c>
      <c r="F368" s="27" t="s">
        <v>81</v>
      </c>
      <c r="G368" s="27" t="s">
        <v>170</v>
      </c>
      <c r="H368" s="27" t="s">
        <v>171</v>
      </c>
      <c r="I368" s="27" t="s">
        <v>178</v>
      </c>
      <c r="J368" s="27" t="s">
        <v>179</v>
      </c>
      <c r="K368" s="27" t="s">
        <v>328</v>
      </c>
      <c r="L368" s="27" t="s">
        <v>329</v>
      </c>
      <c r="M368" s="28">
        <v>106500</v>
      </c>
      <c r="N368" s="28">
        <v>54500</v>
      </c>
      <c r="O368" s="28">
        <v>30000</v>
      </c>
    </row>
    <row r="369" spans="1:15">
      <c r="A369" t="s">
        <v>404</v>
      </c>
      <c r="B369" s="26" t="s">
        <v>407</v>
      </c>
      <c r="C369" s="26" t="s">
        <v>78</v>
      </c>
      <c r="D369" s="26" t="s">
        <v>79</v>
      </c>
      <c r="E369" s="27" t="s">
        <v>80</v>
      </c>
      <c r="F369" s="27" t="s">
        <v>81</v>
      </c>
      <c r="G369" s="27" t="s">
        <v>170</v>
      </c>
      <c r="H369" s="27" t="s">
        <v>171</v>
      </c>
      <c r="I369" s="27" t="s">
        <v>154</v>
      </c>
      <c r="J369" s="27" t="s">
        <v>155</v>
      </c>
      <c r="K369" s="27" t="s">
        <v>328</v>
      </c>
      <c r="L369" s="27" t="s">
        <v>329</v>
      </c>
      <c r="M369" s="28">
        <v>400000</v>
      </c>
      <c r="N369" s="28">
        <v>400000</v>
      </c>
      <c r="O369" s="28">
        <v>400000</v>
      </c>
    </row>
    <row r="370" spans="1:15">
      <c r="A370" t="s">
        <v>404</v>
      </c>
      <c r="B370" s="26" t="s">
        <v>407</v>
      </c>
      <c r="C370" s="26" t="s">
        <v>78</v>
      </c>
      <c r="D370" s="26" t="s">
        <v>79</v>
      </c>
      <c r="E370" s="27" t="s">
        <v>80</v>
      </c>
      <c r="F370" s="27" t="s">
        <v>81</v>
      </c>
      <c r="G370" s="27" t="s">
        <v>170</v>
      </c>
      <c r="H370" s="27" t="s">
        <v>171</v>
      </c>
      <c r="I370" s="27" t="s">
        <v>164</v>
      </c>
      <c r="J370" s="27" t="s">
        <v>165</v>
      </c>
      <c r="K370" s="27" t="s">
        <v>328</v>
      </c>
      <c r="L370" s="27" t="s">
        <v>329</v>
      </c>
      <c r="M370" s="28">
        <v>10000</v>
      </c>
      <c r="N370" s="28">
        <v>10000</v>
      </c>
      <c r="O370" s="28">
        <v>10000</v>
      </c>
    </row>
    <row r="371" spans="1:15">
      <c r="A371" t="s">
        <v>404</v>
      </c>
      <c r="B371" s="26" t="s">
        <v>407</v>
      </c>
      <c r="C371" s="26" t="s">
        <v>78</v>
      </c>
      <c r="D371" s="26" t="s">
        <v>79</v>
      </c>
      <c r="E371" s="27" t="s">
        <v>80</v>
      </c>
      <c r="F371" s="27" t="s">
        <v>81</v>
      </c>
      <c r="G371" s="27" t="s">
        <v>170</v>
      </c>
      <c r="H371" s="27" t="s">
        <v>171</v>
      </c>
      <c r="I371" s="27" t="s">
        <v>180</v>
      </c>
      <c r="J371" s="27" t="s">
        <v>181</v>
      </c>
      <c r="K371" s="27" t="s">
        <v>328</v>
      </c>
      <c r="L371" s="27" t="s">
        <v>329</v>
      </c>
      <c r="M371" s="28">
        <v>77750</v>
      </c>
      <c r="N371" s="28">
        <v>10000</v>
      </c>
      <c r="O371" s="28">
        <v>10000</v>
      </c>
    </row>
    <row r="372" spans="1:15">
      <c r="A372" t="s">
        <v>404</v>
      </c>
      <c r="B372" s="26" t="s">
        <v>407</v>
      </c>
      <c r="C372" s="26" t="s">
        <v>78</v>
      </c>
      <c r="D372" s="26" t="s">
        <v>79</v>
      </c>
      <c r="E372" s="27" t="s">
        <v>80</v>
      </c>
      <c r="F372" s="27" t="s">
        <v>81</v>
      </c>
      <c r="G372" s="27" t="s">
        <v>170</v>
      </c>
      <c r="H372" s="27" t="s">
        <v>171</v>
      </c>
      <c r="I372" s="27" t="s">
        <v>330</v>
      </c>
      <c r="J372" s="27" t="s">
        <v>331</v>
      </c>
      <c r="K372" s="27" t="s">
        <v>328</v>
      </c>
      <c r="L372" s="27" t="s">
        <v>329</v>
      </c>
      <c r="M372" s="28"/>
      <c r="N372" s="28">
        <v>10000</v>
      </c>
      <c r="O372" s="28">
        <v>10000</v>
      </c>
    </row>
    <row r="373" spans="1:15">
      <c r="A373" t="s">
        <v>404</v>
      </c>
      <c r="B373" s="26" t="s">
        <v>407</v>
      </c>
      <c r="C373" s="26" t="s">
        <v>78</v>
      </c>
      <c r="D373" s="26" t="s">
        <v>79</v>
      </c>
      <c r="E373" s="27" t="s">
        <v>80</v>
      </c>
      <c r="F373" s="27" t="s">
        <v>81</v>
      </c>
      <c r="G373" s="27" t="s">
        <v>170</v>
      </c>
      <c r="H373" s="27" t="s">
        <v>171</v>
      </c>
      <c r="I373" s="27" t="s">
        <v>215</v>
      </c>
      <c r="J373" s="27" t="s">
        <v>216</v>
      </c>
      <c r="K373" s="27" t="s">
        <v>328</v>
      </c>
      <c r="L373" s="27" t="s">
        <v>329</v>
      </c>
      <c r="M373" s="28">
        <v>10000</v>
      </c>
      <c r="N373" s="28">
        <v>65000</v>
      </c>
      <c r="O373" s="28">
        <v>65000</v>
      </c>
    </row>
    <row r="374" spans="1:15">
      <c r="A374" t="s">
        <v>404</v>
      </c>
      <c r="B374" s="26" t="s">
        <v>407</v>
      </c>
      <c r="C374" s="26" t="s">
        <v>78</v>
      </c>
      <c r="D374" s="26" t="s">
        <v>79</v>
      </c>
      <c r="E374" s="27" t="s">
        <v>80</v>
      </c>
      <c r="F374" s="27" t="s">
        <v>81</v>
      </c>
      <c r="G374" s="27" t="s">
        <v>170</v>
      </c>
      <c r="H374" s="27" t="s">
        <v>171</v>
      </c>
      <c r="I374" s="27" t="s">
        <v>182</v>
      </c>
      <c r="J374" s="27" t="s">
        <v>183</v>
      </c>
      <c r="K374" s="27" t="s">
        <v>328</v>
      </c>
      <c r="L374" s="27" t="s">
        <v>329</v>
      </c>
      <c r="M374" s="28">
        <v>65000</v>
      </c>
      <c r="N374" s="28">
        <v>60000</v>
      </c>
      <c r="O374" s="28">
        <v>60000</v>
      </c>
    </row>
    <row r="375" spans="1:15">
      <c r="A375" t="s">
        <v>404</v>
      </c>
      <c r="B375" s="26" t="s">
        <v>407</v>
      </c>
      <c r="C375" s="26" t="s">
        <v>78</v>
      </c>
      <c r="D375" s="26" t="s">
        <v>79</v>
      </c>
      <c r="E375" s="27" t="s">
        <v>80</v>
      </c>
      <c r="F375" s="27" t="s">
        <v>81</v>
      </c>
      <c r="G375" s="27" t="s">
        <v>170</v>
      </c>
      <c r="H375" s="27" t="s">
        <v>171</v>
      </c>
      <c r="I375" s="27" t="s">
        <v>156</v>
      </c>
      <c r="J375" s="27" t="s">
        <v>157</v>
      </c>
      <c r="K375" s="27" t="s">
        <v>328</v>
      </c>
      <c r="L375" s="27" t="s">
        <v>329</v>
      </c>
      <c r="M375" s="28">
        <v>115000</v>
      </c>
      <c r="N375" s="28">
        <v>95000</v>
      </c>
      <c r="O375" s="28">
        <v>90000</v>
      </c>
    </row>
    <row r="376" spans="1:15">
      <c r="A376" t="s">
        <v>404</v>
      </c>
      <c r="B376" s="26" t="s">
        <v>407</v>
      </c>
      <c r="C376" s="26" t="s">
        <v>78</v>
      </c>
      <c r="D376" s="26" t="s">
        <v>79</v>
      </c>
      <c r="E376" s="27" t="s">
        <v>80</v>
      </c>
      <c r="F376" s="27" t="s">
        <v>81</v>
      </c>
      <c r="G376" s="27" t="s">
        <v>170</v>
      </c>
      <c r="H376" s="27" t="s">
        <v>171</v>
      </c>
      <c r="I376" s="27" t="s">
        <v>132</v>
      </c>
      <c r="J376" s="27" t="s">
        <v>133</v>
      </c>
      <c r="K376" s="27" t="s">
        <v>328</v>
      </c>
      <c r="L376" s="27" t="s">
        <v>329</v>
      </c>
      <c r="M376" s="28">
        <v>35000</v>
      </c>
      <c r="N376" s="28">
        <v>85000</v>
      </c>
      <c r="O376" s="28">
        <v>85000</v>
      </c>
    </row>
    <row r="377" spans="1:15">
      <c r="A377" t="s">
        <v>404</v>
      </c>
      <c r="B377" s="26" t="s">
        <v>407</v>
      </c>
      <c r="C377" s="26" t="s">
        <v>78</v>
      </c>
      <c r="D377" s="26" t="s">
        <v>79</v>
      </c>
      <c r="E377" s="27" t="s">
        <v>80</v>
      </c>
      <c r="F377" s="27" t="s">
        <v>81</v>
      </c>
      <c r="G377" s="27" t="s">
        <v>170</v>
      </c>
      <c r="H377" s="27" t="s">
        <v>171</v>
      </c>
      <c r="I377" s="27" t="s">
        <v>158</v>
      </c>
      <c r="J377" s="27" t="s">
        <v>159</v>
      </c>
      <c r="K377" s="27" t="s">
        <v>328</v>
      </c>
      <c r="L377" s="27" t="s">
        <v>329</v>
      </c>
      <c r="M377" s="28">
        <v>90000</v>
      </c>
      <c r="N377" s="28">
        <v>50000</v>
      </c>
      <c r="O377" s="28">
        <v>50000</v>
      </c>
    </row>
    <row r="378" spans="1:15">
      <c r="A378" t="s">
        <v>404</v>
      </c>
      <c r="B378" s="26" t="s">
        <v>407</v>
      </c>
      <c r="C378" s="26" t="s">
        <v>78</v>
      </c>
      <c r="D378" s="26" t="s">
        <v>79</v>
      </c>
      <c r="E378" s="27" t="s">
        <v>80</v>
      </c>
      <c r="F378" s="27" t="s">
        <v>81</v>
      </c>
      <c r="G378" s="27" t="s">
        <v>170</v>
      </c>
      <c r="H378" s="27" t="s">
        <v>171</v>
      </c>
      <c r="I378" s="27" t="s">
        <v>199</v>
      </c>
      <c r="J378" s="27" t="s">
        <v>200</v>
      </c>
      <c r="K378" s="27" t="s">
        <v>328</v>
      </c>
      <c r="L378" s="27" t="s">
        <v>329</v>
      </c>
      <c r="M378" s="28">
        <v>50000</v>
      </c>
      <c r="N378" s="28">
        <v>38000</v>
      </c>
      <c r="O378" s="28">
        <v>35000</v>
      </c>
    </row>
    <row r="379" spans="1:15">
      <c r="A379" t="s">
        <v>404</v>
      </c>
      <c r="B379" s="26" t="s">
        <v>407</v>
      </c>
      <c r="C379" s="26" t="s">
        <v>78</v>
      </c>
      <c r="D379" s="26" t="s">
        <v>79</v>
      </c>
      <c r="E379" s="27" t="s">
        <v>80</v>
      </c>
      <c r="F379" s="27" t="s">
        <v>81</v>
      </c>
      <c r="G379" s="27" t="s">
        <v>170</v>
      </c>
      <c r="H379" s="27" t="s">
        <v>171</v>
      </c>
      <c r="I379" s="27" t="s">
        <v>96</v>
      </c>
      <c r="J379" s="27" t="s">
        <v>97</v>
      </c>
      <c r="K379" s="27" t="s">
        <v>328</v>
      </c>
      <c r="L379" s="27" t="s">
        <v>329</v>
      </c>
      <c r="M379" s="28">
        <v>20000</v>
      </c>
      <c r="N379" s="28">
        <v>10000</v>
      </c>
      <c r="O379" s="28">
        <v>15000</v>
      </c>
    </row>
    <row r="380" spans="1:15">
      <c r="A380" t="s">
        <v>404</v>
      </c>
      <c r="B380" s="26" t="s">
        <v>407</v>
      </c>
      <c r="C380" s="26" t="s">
        <v>78</v>
      </c>
      <c r="D380" s="26" t="s">
        <v>79</v>
      </c>
      <c r="E380" s="27" t="s">
        <v>80</v>
      </c>
      <c r="F380" s="27" t="s">
        <v>81</v>
      </c>
      <c r="G380" s="27" t="s">
        <v>170</v>
      </c>
      <c r="H380" s="27" t="s">
        <v>171</v>
      </c>
      <c r="I380" s="27" t="s">
        <v>116</v>
      </c>
      <c r="J380" s="27" t="s">
        <v>117</v>
      </c>
      <c r="K380" s="27" t="s">
        <v>328</v>
      </c>
      <c r="L380" s="27" t="s">
        <v>329</v>
      </c>
      <c r="M380" s="28">
        <v>237000</v>
      </c>
      <c r="N380" s="28">
        <v>210000</v>
      </c>
      <c r="O380" s="28">
        <v>210000</v>
      </c>
    </row>
    <row r="381" spans="1:15">
      <c r="A381" t="s">
        <v>404</v>
      </c>
      <c r="B381" s="26" t="s">
        <v>407</v>
      </c>
      <c r="C381" s="26" t="s">
        <v>78</v>
      </c>
      <c r="D381" s="26" t="s">
        <v>79</v>
      </c>
      <c r="E381" s="27" t="s">
        <v>80</v>
      </c>
      <c r="F381" s="27" t="s">
        <v>81</v>
      </c>
      <c r="G381" s="27" t="s">
        <v>170</v>
      </c>
      <c r="H381" s="27" t="s">
        <v>171</v>
      </c>
      <c r="I381" s="27" t="s">
        <v>184</v>
      </c>
      <c r="J381" s="27" t="s">
        <v>185</v>
      </c>
      <c r="K381" s="27" t="s">
        <v>328</v>
      </c>
      <c r="L381" s="27" t="s">
        <v>329</v>
      </c>
      <c r="M381" s="28">
        <v>15000</v>
      </c>
      <c r="N381" s="28">
        <v>20000</v>
      </c>
      <c r="O381" s="28">
        <v>20000</v>
      </c>
    </row>
    <row r="382" spans="1:15">
      <c r="A382" t="s">
        <v>404</v>
      </c>
      <c r="B382" s="26" t="s">
        <v>407</v>
      </c>
      <c r="C382" s="26" t="s">
        <v>78</v>
      </c>
      <c r="D382" s="26" t="s">
        <v>79</v>
      </c>
      <c r="E382" s="27" t="s">
        <v>80</v>
      </c>
      <c r="F382" s="27" t="s">
        <v>81</v>
      </c>
      <c r="G382" s="27" t="s">
        <v>170</v>
      </c>
      <c r="H382" s="27" t="s">
        <v>171</v>
      </c>
      <c r="I382" s="27" t="s">
        <v>144</v>
      </c>
      <c r="J382" s="27" t="s">
        <v>145</v>
      </c>
      <c r="K382" s="27" t="s">
        <v>328</v>
      </c>
      <c r="L382" s="27" t="s">
        <v>329</v>
      </c>
      <c r="M382" s="28">
        <v>100000</v>
      </c>
      <c r="N382" s="28">
        <v>70000</v>
      </c>
      <c r="O382" s="28">
        <v>63350</v>
      </c>
    </row>
    <row r="383" spans="1:15">
      <c r="A383" t="s">
        <v>404</v>
      </c>
      <c r="B383" s="26" t="s">
        <v>407</v>
      </c>
      <c r="C383" s="26" t="s">
        <v>78</v>
      </c>
      <c r="D383" s="26" t="s">
        <v>79</v>
      </c>
      <c r="E383" s="27" t="s">
        <v>80</v>
      </c>
      <c r="F383" s="27" t="s">
        <v>81</v>
      </c>
      <c r="G383" s="27" t="s">
        <v>170</v>
      </c>
      <c r="H383" s="27" t="s">
        <v>171</v>
      </c>
      <c r="I383" s="27" t="s">
        <v>138</v>
      </c>
      <c r="J383" s="27" t="s">
        <v>139</v>
      </c>
      <c r="K383" s="27" t="s">
        <v>328</v>
      </c>
      <c r="L383" s="27" t="s">
        <v>329</v>
      </c>
      <c r="M383" s="28">
        <v>10000</v>
      </c>
      <c r="N383" s="28">
        <v>10000</v>
      </c>
      <c r="O383" s="28">
        <v>10000</v>
      </c>
    </row>
    <row r="384" spans="1:15">
      <c r="A384" t="s">
        <v>404</v>
      </c>
      <c r="B384" s="26" t="s">
        <v>407</v>
      </c>
      <c r="C384" s="26" t="s">
        <v>78</v>
      </c>
      <c r="D384" s="26" t="s">
        <v>79</v>
      </c>
      <c r="E384" s="27" t="s">
        <v>80</v>
      </c>
      <c r="F384" s="27" t="s">
        <v>81</v>
      </c>
      <c r="G384" s="27" t="s">
        <v>170</v>
      </c>
      <c r="H384" s="27" t="s">
        <v>171</v>
      </c>
      <c r="I384" s="27" t="s">
        <v>140</v>
      </c>
      <c r="J384" s="27" t="s">
        <v>141</v>
      </c>
      <c r="K384" s="27" t="s">
        <v>328</v>
      </c>
      <c r="L384" s="27" t="s">
        <v>329</v>
      </c>
      <c r="M384" s="28"/>
      <c r="N384" s="28"/>
      <c r="O384" s="28"/>
    </row>
    <row r="385" spans="1:15">
      <c r="A385" t="s">
        <v>404</v>
      </c>
      <c r="B385" s="26" t="s">
        <v>407</v>
      </c>
      <c r="C385" s="26" t="s">
        <v>78</v>
      </c>
      <c r="D385" s="26" t="s">
        <v>79</v>
      </c>
      <c r="E385" s="27" t="s">
        <v>80</v>
      </c>
      <c r="F385" s="27" t="s">
        <v>81</v>
      </c>
      <c r="G385" s="27" t="s">
        <v>170</v>
      </c>
      <c r="H385" s="27" t="s">
        <v>171</v>
      </c>
      <c r="I385" s="27" t="s">
        <v>128</v>
      </c>
      <c r="J385" s="27" t="s">
        <v>129</v>
      </c>
      <c r="K385" s="27" t="s">
        <v>328</v>
      </c>
      <c r="L385" s="27" t="s">
        <v>329</v>
      </c>
      <c r="M385" s="28">
        <v>100000</v>
      </c>
      <c r="N385" s="28">
        <v>100000</v>
      </c>
      <c r="O385" s="28">
        <v>90000</v>
      </c>
    </row>
    <row r="386" spans="1:15">
      <c r="A386" t="s">
        <v>404</v>
      </c>
      <c r="B386" s="26" t="s">
        <v>407</v>
      </c>
      <c r="C386" s="26" t="s">
        <v>78</v>
      </c>
      <c r="D386" s="26" t="s">
        <v>79</v>
      </c>
      <c r="E386" s="27" t="s">
        <v>80</v>
      </c>
      <c r="F386" s="27" t="s">
        <v>81</v>
      </c>
      <c r="G386" s="27" t="s">
        <v>170</v>
      </c>
      <c r="H386" s="27" t="s">
        <v>171</v>
      </c>
      <c r="I386" s="27" t="s">
        <v>146</v>
      </c>
      <c r="J386" s="27" t="s">
        <v>147</v>
      </c>
      <c r="K386" s="27" t="s">
        <v>328</v>
      </c>
      <c r="L386" s="27" t="s">
        <v>329</v>
      </c>
      <c r="M386" s="28">
        <v>15000</v>
      </c>
      <c r="N386" s="28">
        <v>15000</v>
      </c>
      <c r="O386" s="28">
        <v>15000</v>
      </c>
    </row>
    <row r="387" spans="1:15">
      <c r="A387" t="s">
        <v>404</v>
      </c>
      <c r="B387" s="26" t="s">
        <v>407</v>
      </c>
      <c r="C387" s="26" t="s">
        <v>78</v>
      </c>
      <c r="D387" s="26" t="s">
        <v>79</v>
      </c>
      <c r="E387" s="27" t="s">
        <v>80</v>
      </c>
      <c r="F387" s="27" t="s">
        <v>81</v>
      </c>
      <c r="G387" s="27" t="s">
        <v>170</v>
      </c>
      <c r="H387" s="27" t="s">
        <v>171</v>
      </c>
      <c r="I387" s="27" t="s">
        <v>148</v>
      </c>
      <c r="J387" s="27" t="s">
        <v>149</v>
      </c>
      <c r="K387" s="27" t="s">
        <v>328</v>
      </c>
      <c r="L387" s="27" t="s">
        <v>329</v>
      </c>
      <c r="M387" s="28">
        <v>43064</v>
      </c>
      <c r="N387" s="28">
        <v>47350</v>
      </c>
      <c r="O387" s="28">
        <v>43010</v>
      </c>
    </row>
    <row r="388" spans="1:15">
      <c r="A388" t="s">
        <v>404</v>
      </c>
      <c r="B388" s="26" t="s">
        <v>407</v>
      </c>
      <c r="C388" s="26" t="s">
        <v>78</v>
      </c>
      <c r="D388" s="26" t="s">
        <v>79</v>
      </c>
      <c r="E388" s="27" t="s">
        <v>80</v>
      </c>
      <c r="F388" s="27" t="s">
        <v>81</v>
      </c>
      <c r="G388" s="27" t="s">
        <v>170</v>
      </c>
      <c r="H388" s="27" t="s">
        <v>171</v>
      </c>
      <c r="I388" s="27" t="s">
        <v>98</v>
      </c>
      <c r="J388" s="27" t="s">
        <v>99</v>
      </c>
      <c r="K388" s="27" t="s">
        <v>328</v>
      </c>
      <c r="L388" s="27" t="s">
        <v>329</v>
      </c>
      <c r="M388" s="28"/>
      <c r="N388" s="28"/>
      <c r="O388" s="28"/>
    </row>
    <row r="389" spans="1:15">
      <c r="A389" t="s">
        <v>404</v>
      </c>
      <c r="B389" s="26" t="s">
        <v>407</v>
      </c>
      <c r="C389" s="26" t="s">
        <v>78</v>
      </c>
      <c r="D389" s="26" t="s">
        <v>79</v>
      </c>
      <c r="E389" s="27" t="s">
        <v>80</v>
      </c>
      <c r="F389" s="27" t="s">
        <v>81</v>
      </c>
      <c r="G389" s="27" t="s">
        <v>170</v>
      </c>
      <c r="H389" s="27" t="s">
        <v>171</v>
      </c>
      <c r="I389" s="27" t="s">
        <v>104</v>
      </c>
      <c r="J389" s="27" t="s">
        <v>105</v>
      </c>
      <c r="K389" s="27" t="s">
        <v>328</v>
      </c>
      <c r="L389" s="27" t="s">
        <v>329</v>
      </c>
      <c r="M389" s="28">
        <v>68716</v>
      </c>
      <c r="N389" s="28">
        <v>68000</v>
      </c>
      <c r="O389" s="28">
        <v>52820</v>
      </c>
    </row>
    <row r="390" spans="1:15">
      <c r="A390" t="s">
        <v>404</v>
      </c>
      <c r="B390" s="26" t="s">
        <v>407</v>
      </c>
      <c r="C390" s="26" t="s">
        <v>78</v>
      </c>
      <c r="D390" s="26" t="s">
        <v>79</v>
      </c>
      <c r="E390" s="27" t="s">
        <v>80</v>
      </c>
      <c r="F390" s="27" t="s">
        <v>81</v>
      </c>
      <c r="G390" s="27" t="s">
        <v>170</v>
      </c>
      <c r="H390" s="27" t="s">
        <v>171</v>
      </c>
      <c r="I390" s="27" t="s">
        <v>279</v>
      </c>
      <c r="J390" s="27" t="s">
        <v>278</v>
      </c>
      <c r="K390" s="27" t="s">
        <v>328</v>
      </c>
      <c r="L390" s="27" t="s">
        <v>329</v>
      </c>
      <c r="M390" s="28">
        <v>2100</v>
      </c>
      <c r="N390" s="28">
        <v>150</v>
      </c>
      <c r="O390" s="28"/>
    </row>
    <row r="391" spans="1:15">
      <c r="A391" t="s">
        <v>404</v>
      </c>
      <c r="B391" s="26" t="s">
        <v>407</v>
      </c>
      <c r="C391" s="26" t="s">
        <v>78</v>
      </c>
      <c r="D391" s="26" t="s">
        <v>79</v>
      </c>
      <c r="E391" s="27" t="s">
        <v>80</v>
      </c>
      <c r="F391" s="27" t="s">
        <v>81</v>
      </c>
      <c r="G391" s="27" t="s">
        <v>170</v>
      </c>
      <c r="H391" s="27" t="s">
        <v>171</v>
      </c>
      <c r="I391" s="27" t="s">
        <v>142</v>
      </c>
      <c r="J391" s="27" t="s">
        <v>143</v>
      </c>
      <c r="K391" s="27" t="s">
        <v>328</v>
      </c>
      <c r="L391" s="27" t="s">
        <v>329</v>
      </c>
      <c r="M391" s="28">
        <v>13000</v>
      </c>
      <c r="N391" s="28">
        <v>13000</v>
      </c>
      <c r="O391" s="28">
        <v>13000</v>
      </c>
    </row>
    <row r="392" spans="1:15">
      <c r="A392" t="s">
        <v>404</v>
      </c>
      <c r="B392" s="26" t="s">
        <v>407</v>
      </c>
      <c r="C392" s="26" t="s">
        <v>78</v>
      </c>
      <c r="D392" s="26" t="s">
        <v>79</v>
      </c>
      <c r="E392" s="27" t="s">
        <v>80</v>
      </c>
      <c r="F392" s="27" t="s">
        <v>81</v>
      </c>
      <c r="G392" s="27" t="s">
        <v>170</v>
      </c>
      <c r="H392" s="27" t="s">
        <v>171</v>
      </c>
      <c r="I392" s="27" t="s">
        <v>174</v>
      </c>
      <c r="J392" s="27" t="s">
        <v>175</v>
      </c>
      <c r="K392" s="27" t="s">
        <v>328</v>
      </c>
      <c r="L392" s="27" t="s">
        <v>329</v>
      </c>
      <c r="M392" s="28">
        <v>6000</v>
      </c>
      <c r="N392" s="28">
        <v>5000</v>
      </c>
      <c r="O392" s="28">
        <v>5000</v>
      </c>
    </row>
    <row r="393" spans="1:15">
      <c r="A393" t="s">
        <v>404</v>
      </c>
      <c r="B393" s="26" t="s">
        <v>407</v>
      </c>
      <c r="C393" s="26" t="s">
        <v>78</v>
      </c>
      <c r="D393" s="26" t="s">
        <v>79</v>
      </c>
      <c r="E393" s="27" t="s">
        <v>80</v>
      </c>
      <c r="F393" s="27" t="s">
        <v>81</v>
      </c>
      <c r="G393" s="27" t="s">
        <v>170</v>
      </c>
      <c r="H393" s="27" t="s">
        <v>171</v>
      </c>
      <c r="I393" s="27" t="s">
        <v>253</v>
      </c>
      <c r="J393" s="27" t="s">
        <v>254</v>
      </c>
      <c r="K393" s="27" t="s">
        <v>328</v>
      </c>
      <c r="L393" s="27" t="s">
        <v>329</v>
      </c>
      <c r="M393" s="28"/>
      <c r="N393" s="28"/>
      <c r="O393" s="28"/>
    </row>
    <row r="394" spans="1:15">
      <c r="A394" t="s">
        <v>404</v>
      </c>
      <c r="B394" s="26" t="s">
        <v>407</v>
      </c>
      <c r="C394" s="26" t="s">
        <v>78</v>
      </c>
      <c r="D394" s="26" t="s">
        <v>79</v>
      </c>
      <c r="E394" s="27" t="s">
        <v>80</v>
      </c>
      <c r="F394" s="27" t="s">
        <v>81</v>
      </c>
      <c r="G394" s="27" t="s">
        <v>170</v>
      </c>
      <c r="H394" s="27" t="s">
        <v>171</v>
      </c>
      <c r="I394" s="27" t="s">
        <v>118</v>
      </c>
      <c r="J394" s="27" t="s">
        <v>119</v>
      </c>
      <c r="K394" s="27" t="s">
        <v>328</v>
      </c>
      <c r="L394" s="27" t="s">
        <v>329</v>
      </c>
      <c r="M394" s="28"/>
      <c r="N394" s="28"/>
      <c r="O394" s="28"/>
    </row>
    <row r="395" spans="1:15">
      <c r="A395" t="s">
        <v>404</v>
      </c>
      <c r="B395" s="26" t="s">
        <v>407</v>
      </c>
      <c r="C395" s="26" t="s">
        <v>78</v>
      </c>
      <c r="D395" s="26" t="s">
        <v>79</v>
      </c>
      <c r="E395" s="27" t="s">
        <v>80</v>
      </c>
      <c r="F395" s="27" t="s">
        <v>81</v>
      </c>
      <c r="G395" s="27" t="s">
        <v>170</v>
      </c>
      <c r="H395" s="27" t="s">
        <v>171</v>
      </c>
      <c r="I395" s="27" t="s">
        <v>248</v>
      </c>
      <c r="J395" s="27" t="s">
        <v>188</v>
      </c>
      <c r="K395" s="27" t="s">
        <v>328</v>
      </c>
      <c r="L395" s="27" t="s">
        <v>329</v>
      </c>
      <c r="M395" s="28"/>
      <c r="N395" s="28"/>
      <c r="O395" s="28"/>
    </row>
    <row r="396" spans="1:15">
      <c r="A396" t="s">
        <v>404</v>
      </c>
      <c r="B396" s="26" t="s">
        <v>407</v>
      </c>
      <c r="C396" s="26" t="s">
        <v>78</v>
      </c>
      <c r="D396" s="26" t="s">
        <v>79</v>
      </c>
      <c r="E396" s="27" t="s">
        <v>80</v>
      </c>
      <c r="F396" s="27" t="s">
        <v>81</v>
      </c>
      <c r="G396" s="27">
        <v>43</v>
      </c>
      <c r="H396" s="27" t="s">
        <v>171</v>
      </c>
      <c r="I396" s="27" t="s">
        <v>332</v>
      </c>
      <c r="J396" s="27" t="s">
        <v>333</v>
      </c>
      <c r="K396" s="27" t="s">
        <v>328</v>
      </c>
      <c r="L396" s="27" t="s">
        <v>329</v>
      </c>
      <c r="M396" s="28"/>
      <c r="N396" s="28"/>
      <c r="O396" s="28"/>
    </row>
    <row r="397" spans="1:15">
      <c r="A397" t="s">
        <v>404</v>
      </c>
      <c r="B397" s="26" t="s">
        <v>407</v>
      </c>
      <c r="C397" s="26" t="s">
        <v>78</v>
      </c>
      <c r="D397" s="26" t="s">
        <v>79</v>
      </c>
      <c r="E397" s="27" t="s">
        <v>80</v>
      </c>
      <c r="F397" s="27" t="s">
        <v>81</v>
      </c>
      <c r="G397" s="27" t="s">
        <v>170</v>
      </c>
      <c r="H397" s="27" t="s">
        <v>171</v>
      </c>
      <c r="I397" s="27" t="s">
        <v>114</v>
      </c>
      <c r="J397" s="27" t="s">
        <v>115</v>
      </c>
      <c r="K397" s="27" t="s">
        <v>328</v>
      </c>
      <c r="L397" s="27" t="s">
        <v>329</v>
      </c>
      <c r="M397" s="28">
        <v>55000</v>
      </c>
      <c r="N397" s="28">
        <v>35000</v>
      </c>
      <c r="O397" s="28">
        <v>35000</v>
      </c>
    </row>
    <row r="398" spans="1:15">
      <c r="A398" t="s">
        <v>404</v>
      </c>
      <c r="B398" s="26" t="s">
        <v>407</v>
      </c>
      <c r="C398" s="26" t="s">
        <v>78</v>
      </c>
      <c r="D398" s="26" t="s">
        <v>79</v>
      </c>
      <c r="E398" s="27" t="s">
        <v>80</v>
      </c>
      <c r="F398" s="27" t="s">
        <v>81</v>
      </c>
      <c r="G398" s="27" t="s">
        <v>170</v>
      </c>
      <c r="H398" s="27" t="s">
        <v>171</v>
      </c>
      <c r="I398" s="27" t="s">
        <v>280</v>
      </c>
      <c r="J398" s="27" t="s">
        <v>281</v>
      </c>
      <c r="K398" s="27" t="s">
        <v>328</v>
      </c>
      <c r="L398" s="27" t="s">
        <v>329</v>
      </c>
      <c r="M398" s="28"/>
      <c r="N398" s="28"/>
      <c r="O398" s="28"/>
    </row>
    <row r="399" spans="1:15">
      <c r="A399" t="s">
        <v>404</v>
      </c>
      <c r="B399" s="26" t="s">
        <v>407</v>
      </c>
      <c r="C399" s="26" t="s">
        <v>78</v>
      </c>
      <c r="D399" s="26" t="s">
        <v>79</v>
      </c>
      <c r="E399" s="27" t="s">
        <v>80</v>
      </c>
      <c r="F399" s="27" t="s">
        <v>81</v>
      </c>
      <c r="G399" s="27" t="s">
        <v>170</v>
      </c>
      <c r="H399" s="27" t="s">
        <v>171</v>
      </c>
      <c r="I399" s="27" t="s">
        <v>100</v>
      </c>
      <c r="J399" s="27" t="s">
        <v>101</v>
      </c>
      <c r="K399" s="27" t="s">
        <v>328</v>
      </c>
      <c r="L399" s="27" t="s">
        <v>329</v>
      </c>
      <c r="M399" s="28"/>
      <c r="N399" s="28"/>
      <c r="O399" s="28"/>
    </row>
    <row r="400" spans="1:15">
      <c r="A400" t="s">
        <v>404</v>
      </c>
      <c r="B400" s="26" t="s">
        <v>407</v>
      </c>
      <c r="C400" s="26" t="s">
        <v>78</v>
      </c>
      <c r="D400" s="26" t="s">
        <v>79</v>
      </c>
      <c r="E400" s="27" t="s">
        <v>80</v>
      </c>
      <c r="F400" s="27" t="s">
        <v>81</v>
      </c>
      <c r="G400" s="27" t="s">
        <v>170</v>
      </c>
      <c r="H400" s="27" t="s">
        <v>171</v>
      </c>
      <c r="I400" s="27" t="s">
        <v>282</v>
      </c>
      <c r="J400" s="27" t="s">
        <v>283</v>
      </c>
      <c r="K400" s="27" t="s">
        <v>328</v>
      </c>
      <c r="L400" s="27" t="s">
        <v>329</v>
      </c>
      <c r="M400" s="28"/>
      <c r="N400" s="28"/>
      <c r="O400" s="28"/>
    </row>
    <row r="401" spans="1:15">
      <c r="A401" t="s">
        <v>404</v>
      </c>
      <c r="B401" s="26" t="s">
        <v>407</v>
      </c>
      <c r="C401" s="26" t="s">
        <v>78</v>
      </c>
      <c r="D401" s="26" t="s">
        <v>79</v>
      </c>
      <c r="E401" s="27" t="s">
        <v>80</v>
      </c>
      <c r="F401" s="27" t="s">
        <v>81</v>
      </c>
      <c r="G401" s="27" t="s">
        <v>170</v>
      </c>
      <c r="H401" s="27" t="s">
        <v>171</v>
      </c>
      <c r="I401" s="27" t="s">
        <v>237</v>
      </c>
      <c r="J401" s="27" t="s">
        <v>238</v>
      </c>
      <c r="K401" s="27" t="s">
        <v>328</v>
      </c>
      <c r="L401" s="27" t="s">
        <v>329</v>
      </c>
      <c r="M401" s="28">
        <v>10000</v>
      </c>
      <c r="N401" s="28"/>
      <c r="O401" s="28"/>
    </row>
    <row r="402" spans="1:15">
      <c r="A402" t="s">
        <v>404</v>
      </c>
      <c r="B402" s="26" t="s">
        <v>407</v>
      </c>
      <c r="C402" s="26" t="s">
        <v>78</v>
      </c>
      <c r="D402" s="26" t="s">
        <v>79</v>
      </c>
      <c r="E402" s="27" t="s">
        <v>80</v>
      </c>
      <c r="F402" s="27" t="s">
        <v>81</v>
      </c>
      <c r="G402" s="27" t="s">
        <v>170</v>
      </c>
      <c r="H402" s="27" t="s">
        <v>171</v>
      </c>
      <c r="I402" s="27" t="s">
        <v>207</v>
      </c>
      <c r="J402" s="27" t="s">
        <v>208</v>
      </c>
      <c r="K402" s="27" t="s">
        <v>328</v>
      </c>
      <c r="L402" s="27" t="s">
        <v>329</v>
      </c>
      <c r="M402" s="28"/>
      <c r="N402" s="28"/>
      <c r="O402" s="28"/>
    </row>
    <row r="403" spans="1:15">
      <c r="A403" t="s">
        <v>404</v>
      </c>
      <c r="B403" s="26" t="s">
        <v>407</v>
      </c>
      <c r="C403" s="26" t="s">
        <v>78</v>
      </c>
      <c r="D403" s="26" t="s">
        <v>79</v>
      </c>
      <c r="E403" s="27" t="s">
        <v>80</v>
      </c>
      <c r="F403" s="27" t="s">
        <v>81</v>
      </c>
      <c r="G403" s="27" t="s">
        <v>170</v>
      </c>
      <c r="H403" s="27" t="s">
        <v>171</v>
      </c>
      <c r="I403" s="27" t="s">
        <v>296</v>
      </c>
      <c r="J403" s="27" t="s">
        <v>297</v>
      </c>
      <c r="K403" s="27" t="s">
        <v>328</v>
      </c>
      <c r="L403" s="27" t="s">
        <v>329</v>
      </c>
      <c r="M403" s="28"/>
      <c r="N403" s="28"/>
      <c r="O403" s="28"/>
    </row>
    <row r="404" spans="1:15">
      <c r="A404" t="s">
        <v>404</v>
      </c>
      <c r="B404" s="26" t="s">
        <v>407</v>
      </c>
      <c r="C404" s="26" t="s">
        <v>78</v>
      </c>
      <c r="D404" s="26" t="s">
        <v>79</v>
      </c>
      <c r="E404" s="27" t="s">
        <v>80</v>
      </c>
      <c r="F404" s="27" t="s">
        <v>81</v>
      </c>
      <c r="G404" s="27" t="s">
        <v>170</v>
      </c>
      <c r="H404" s="27" t="s">
        <v>171</v>
      </c>
      <c r="I404" s="27" t="s">
        <v>168</v>
      </c>
      <c r="J404" s="27" t="s">
        <v>169</v>
      </c>
      <c r="K404" s="27" t="s">
        <v>328</v>
      </c>
      <c r="L404" s="27" t="s">
        <v>329</v>
      </c>
      <c r="M404" s="28">
        <v>117000</v>
      </c>
      <c r="N404" s="28">
        <v>100000</v>
      </c>
      <c r="O404" s="28">
        <v>78820</v>
      </c>
    </row>
    <row r="405" spans="1:15">
      <c r="A405" t="s">
        <v>404</v>
      </c>
      <c r="B405" s="26" t="s">
        <v>407</v>
      </c>
      <c r="C405" s="26" t="s">
        <v>78</v>
      </c>
      <c r="D405" s="26" t="s">
        <v>79</v>
      </c>
      <c r="E405" s="27" t="s">
        <v>80</v>
      </c>
      <c r="F405" s="27" t="s">
        <v>81</v>
      </c>
      <c r="G405" s="27" t="s">
        <v>170</v>
      </c>
      <c r="H405" s="27" t="s">
        <v>171</v>
      </c>
      <c r="I405" s="27" t="s">
        <v>191</v>
      </c>
      <c r="J405" s="27" t="s">
        <v>192</v>
      </c>
      <c r="K405" s="27" t="s">
        <v>328</v>
      </c>
      <c r="L405" s="27" t="s">
        <v>329</v>
      </c>
      <c r="M405" s="28"/>
      <c r="N405" s="28"/>
      <c r="O405" s="28"/>
    </row>
    <row r="406" spans="1:15">
      <c r="A406" t="s">
        <v>404</v>
      </c>
      <c r="B406" s="26" t="s">
        <v>407</v>
      </c>
      <c r="C406" s="26" t="s">
        <v>78</v>
      </c>
      <c r="D406" s="26" t="s">
        <v>79</v>
      </c>
      <c r="E406" s="27" t="s">
        <v>80</v>
      </c>
      <c r="F406" s="27" t="s">
        <v>81</v>
      </c>
      <c r="G406" s="27" t="s">
        <v>170</v>
      </c>
      <c r="H406" s="27" t="s">
        <v>171</v>
      </c>
      <c r="I406" s="27" t="s">
        <v>217</v>
      </c>
      <c r="J406" s="27" t="s">
        <v>218</v>
      </c>
      <c r="K406" s="27" t="s">
        <v>328</v>
      </c>
      <c r="L406" s="27" t="s">
        <v>329</v>
      </c>
      <c r="M406" s="28"/>
      <c r="N406" s="28"/>
      <c r="O406" s="28"/>
    </row>
    <row r="407" spans="1:15">
      <c r="A407" t="s">
        <v>404</v>
      </c>
      <c r="B407" s="26" t="s">
        <v>407</v>
      </c>
      <c r="C407" s="26" t="s">
        <v>78</v>
      </c>
      <c r="D407" s="26" t="s">
        <v>79</v>
      </c>
      <c r="E407" s="27" t="s">
        <v>80</v>
      </c>
      <c r="F407" s="27" t="s">
        <v>81</v>
      </c>
      <c r="G407" s="27" t="s">
        <v>170</v>
      </c>
      <c r="H407" s="27" t="s">
        <v>171</v>
      </c>
      <c r="I407" s="27" t="s">
        <v>203</v>
      </c>
      <c r="J407" s="27" t="s">
        <v>204</v>
      </c>
      <c r="K407" s="27" t="s">
        <v>328</v>
      </c>
      <c r="L407" s="27" t="s">
        <v>329</v>
      </c>
      <c r="M407" s="28"/>
      <c r="N407" s="28"/>
      <c r="O407" s="28"/>
    </row>
    <row r="408" spans="1:15">
      <c r="A408" t="s">
        <v>404</v>
      </c>
      <c r="B408" s="26" t="s">
        <v>407</v>
      </c>
      <c r="C408" s="26" t="s">
        <v>78</v>
      </c>
      <c r="D408" s="26" t="s">
        <v>79</v>
      </c>
      <c r="E408" s="27" t="s">
        <v>80</v>
      </c>
      <c r="F408" s="27" t="s">
        <v>81</v>
      </c>
      <c r="G408" s="27" t="s">
        <v>170</v>
      </c>
      <c r="H408" s="27" t="s">
        <v>171</v>
      </c>
      <c r="I408" s="27" t="s">
        <v>211</v>
      </c>
      <c r="J408" s="27" t="s">
        <v>212</v>
      </c>
      <c r="K408" s="27" t="s">
        <v>328</v>
      </c>
      <c r="L408" s="27" t="s">
        <v>329</v>
      </c>
      <c r="M408" s="28">
        <v>116000</v>
      </c>
      <c r="N408" s="28">
        <v>200000</v>
      </c>
      <c r="O408" s="28">
        <v>187500</v>
      </c>
    </row>
    <row r="409" spans="1:15">
      <c r="A409" t="s">
        <v>404</v>
      </c>
      <c r="B409" s="26" t="s">
        <v>407</v>
      </c>
      <c r="C409" s="26" t="s">
        <v>78</v>
      </c>
      <c r="D409" s="26" t="s">
        <v>79</v>
      </c>
      <c r="E409" s="27" t="s">
        <v>80</v>
      </c>
      <c r="F409" s="27" t="s">
        <v>81</v>
      </c>
      <c r="G409" s="27" t="s">
        <v>170</v>
      </c>
      <c r="H409" s="27" t="s">
        <v>171</v>
      </c>
      <c r="I409" s="27" t="s">
        <v>302</v>
      </c>
      <c r="J409" s="27" t="s">
        <v>303</v>
      </c>
      <c r="K409" s="27" t="s">
        <v>328</v>
      </c>
      <c r="L409" s="27" t="s">
        <v>329</v>
      </c>
      <c r="M409" s="28"/>
      <c r="N409" s="28"/>
      <c r="O409" s="28"/>
    </row>
    <row r="410" spans="1:15">
      <c r="A410" t="s">
        <v>404</v>
      </c>
      <c r="B410" s="26" t="s">
        <v>407</v>
      </c>
      <c r="C410" s="26" t="s">
        <v>78</v>
      </c>
      <c r="D410" s="26" t="s">
        <v>79</v>
      </c>
      <c r="E410" s="27" t="s">
        <v>80</v>
      </c>
      <c r="F410" s="27" t="s">
        <v>81</v>
      </c>
      <c r="G410" s="27" t="s">
        <v>170</v>
      </c>
      <c r="H410" s="27" t="s">
        <v>171</v>
      </c>
      <c r="I410" s="27" t="s">
        <v>239</v>
      </c>
      <c r="J410" s="27" t="s">
        <v>240</v>
      </c>
      <c r="K410" s="27" t="s">
        <v>328</v>
      </c>
      <c r="L410" s="27" t="s">
        <v>329</v>
      </c>
      <c r="M410" s="28"/>
      <c r="N410" s="28"/>
      <c r="O410" s="28"/>
    </row>
    <row r="411" spans="1:15">
      <c r="A411" t="s">
        <v>404</v>
      </c>
      <c r="B411" s="26" t="s">
        <v>407</v>
      </c>
      <c r="C411" s="26" t="s">
        <v>78</v>
      </c>
      <c r="D411" s="26" t="s">
        <v>79</v>
      </c>
      <c r="E411" s="27" t="s">
        <v>80</v>
      </c>
      <c r="F411" s="27" t="s">
        <v>81</v>
      </c>
      <c r="G411" s="27" t="s">
        <v>170</v>
      </c>
      <c r="H411" s="27" t="s">
        <v>171</v>
      </c>
      <c r="I411" s="27" t="s">
        <v>304</v>
      </c>
      <c r="J411" s="27" t="s">
        <v>305</v>
      </c>
      <c r="K411" s="27" t="s">
        <v>328</v>
      </c>
      <c r="L411" s="27" t="s">
        <v>329</v>
      </c>
      <c r="M411" s="28"/>
      <c r="N411" s="28"/>
      <c r="O411" s="28"/>
    </row>
    <row r="412" spans="1:15">
      <c r="A412" t="s">
        <v>404</v>
      </c>
      <c r="B412" s="26" t="s">
        <v>407</v>
      </c>
      <c r="C412" s="26" t="s">
        <v>78</v>
      </c>
      <c r="D412" s="26" t="s">
        <v>79</v>
      </c>
      <c r="E412" s="27" t="s">
        <v>80</v>
      </c>
      <c r="F412" s="27" t="s">
        <v>81</v>
      </c>
      <c r="G412" s="27" t="s">
        <v>170</v>
      </c>
      <c r="H412" s="27" t="s">
        <v>171</v>
      </c>
      <c r="I412" s="27" t="s">
        <v>320</v>
      </c>
      <c r="J412" s="27" t="s">
        <v>321</v>
      </c>
      <c r="K412" s="27" t="s">
        <v>328</v>
      </c>
      <c r="L412" s="27" t="s">
        <v>329</v>
      </c>
      <c r="M412" s="28"/>
      <c r="N412" s="28"/>
      <c r="O412" s="28"/>
    </row>
    <row r="413" spans="1:15">
      <c r="A413" t="s">
        <v>404</v>
      </c>
      <c r="B413" s="26" t="s">
        <v>407</v>
      </c>
      <c r="C413" s="26" t="s">
        <v>78</v>
      </c>
      <c r="D413" s="26" t="s">
        <v>79</v>
      </c>
      <c r="E413" s="27" t="s">
        <v>80</v>
      </c>
      <c r="F413" s="27" t="s">
        <v>81</v>
      </c>
      <c r="G413" s="27" t="s">
        <v>170</v>
      </c>
      <c r="H413" s="27" t="s">
        <v>171</v>
      </c>
      <c r="I413" s="27" t="s">
        <v>193</v>
      </c>
      <c r="J413" s="27" t="s">
        <v>194</v>
      </c>
      <c r="K413" s="27" t="s">
        <v>328</v>
      </c>
      <c r="L413" s="27" t="s">
        <v>329</v>
      </c>
      <c r="M413" s="28">
        <v>59000</v>
      </c>
      <c r="N413" s="28">
        <v>50000</v>
      </c>
      <c r="O413" s="28">
        <v>50000</v>
      </c>
    </row>
    <row r="414" spans="1:15">
      <c r="A414" t="s">
        <v>404</v>
      </c>
      <c r="B414" s="26" t="s">
        <v>407</v>
      </c>
      <c r="C414" s="26" t="s">
        <v>78</v>
      </c>
      <c r="D414" s="26" t="s">
        <v>79</v>
      </c>
      <c r="E414" s="27" t="s">
        <v>80</v>
      </c>
      <c r="F414" s="27" t="s">
        <v>81</v>
      </c>
      <c r="G414" s="27" t="s">
        <v>170</v>
      </c>
      <c r="H414" s="27" t="s">
        <v>171</v>
      </c>
      <c r="I414" s="27" t="s">
        <v>195</v>
      </c>
      <c r="J414" s="27" t="s">
        <v>196</v>
      </c>
      <c r="K414" s="27" t="s">
        <v>328</v>
      </c>
      <c r="L414" s="27" t="s">
        <v>329</v>
      </c>
      <c r="M414" s="28">
        <v>19370</v>
      </c>
      <c r="N414" s="28">
        <v>33450</v>
      </c>
      <c r="O414" s="28">
        <v>47000</v>
      </c>
    </row>
    <row r="415" spans="1:15">
      <c r="A415" t="s">
        <v>404</v>
      </c>
      <c r="B415" s="26" t="s">
        <v>407</v>
      </c>
      <c r="C415" s="26" t="s">
        <v>78</v>
      </c>
      <c r="D415" s="26" t="s">
        <v>79</v>
      </c>
      <c r="E415" s="27" t="s">
        <v>80</v>
      </c>
      <c r="F415" s="27" t="s">
        <v>81</v>
      </c>
      <c r="G415" s="27" t="s">
        <v>170</v>
      </c>
      <c r="H415" s="27" t="s">
        <v>171</v>
      </c>
      <c r="I415" s="27" t="s">
        <v>219</v>
      </c>
      <c r="J415" s="27" t="s">
        <v>220</v>
      </c>
      <c r="K415" s="27" t="s">
        <v>328</v>
      </c>
      <c r="L415" s="27" t="s">
        <v>329</v>
      </c>
      <c r="M415" s="28"/>
      <c r="N415" s="28"/>
      <c r="O415" s="28"/>
    </row>
    <row r="416" spans="1:15">
      <c r="A416" t="s">
        <v>404</v>
      </c>
      <c r="B416" s="26" t="s">
        <v>407</v>
      </c>
      <c r="C416" s="26" t="s">
        <v>78</v>
      </c>
      <c r="D416" s="26" t="s">
        <v>79</v>
      </c>
      <c r="E416" s="27" t="s">
        <v>80</v>
      </c>
      <c r="F416" s="27" t="s">
        <v>81</v>
      </c>
      <c r="G416" s="27" t="s">
        <v>170</v>
      </c>
      <c r="H416" s="27" t="s">
        <v>171</v>
      </c>
      <c r="I416" s="27" t="s">
        <v>223</v>
      </c>
      <c r="J416" s="27" t="s">
        <v>224</v>
      </c>
      <c r="K416" s="27" t="s">
        <v>328</v>
      </c>
      <c r="L416" s="27" t="s">
        <v>329</v>
      </c>
      <c r="M416" s="28"/>
      <c r="N416" s="28"/>
      <c r="O416" s="28"/>
    </row>
    <row r="417" spans="1:15">
      <c r="A417" t="s">
        <v>404</v>
      </c>
      <c r="B417" s="26" t="s">
        <v>407</v>
      </c>
      <c r="C417" s="26" t="s">
        <v>78</v>
      </c>
      <c r="D417" s="26" t="s">
        <v>79</v>
      </c>
      <c r="E417" s="27" t="s">
        <v>80</v>
      </c>
      <c r="F417" s="27" t="s">
        <v>81</v>
      </c>
      <c r="G417" s="27" t="s">
        <v>170</v>
      </c>
      <c r="H417" s="27" t="s">
        <v>171</v>
      </c>
      <c r="I417" s="27" t="s">
        <v>261</v>
      </c>
      <c r="J417" s="27" t="s">
        <v>262</v>
      </c>
      <c r="K417" s="27" t="s">
        <v>328</v>
      </c>
      <c r="L417" s="27" t="s">
        <v>329</v>
      </c>
      <c r="M417" s="28"/>
      <c r="N417" s="28"/>
      <c r="O417" s="28"/>
    </row>
    <row r="418" spans="1:15">
      <c r="B418" s="276"/>
      <c r="C418" s="276"/>
      <c r="D418" s="276"/>
      <c r="E418" s="227"/>
      <c r="F418" s="227"/>
      <c r="G418" s="277" t="s">
        <v>197</v>
      </c>
      <c r="H418" s="277" t="s">
        <v>198</v>
      </c>
      <c r="I418" s="228"/>
      <c r="J418" s="228"/>
      <c r="K418" s="228"/>
      <c r="L418" s="228"/>
      <c r="M418" s="229">
        <f>SUM(M419:M459)</f>
        <v>0</v>
      </c>
      <c r="N418" s="229">
        <f t="shared" ref="N418:O418" si="34">SUM(N419:N459)</f>
        <v>0</v>
      </c>
      <c r="O418" s="229">
        <f t="shared" si="34"/>
        <v>0</v>
      </c>
    </row>
    <row r="419" spans="1:15" s="275" customFormat="1">
      <c r="A419" s="275" t="s">
        <v>404</v>
      </c>
      <c r="B419" s="278" t="s">
        <v>407</v>
      </c>
      <c r="C419" s="278" t="s">
        <v>78</v>
      </c>
      <c r="D419" s="278" t="s">
        <v>79</v>
      </c>
      <c r="E419" s="279" t="s">
        <v>80</v>
      </c>
      <c r="F419" s="279" t="s">
        <v>81</v>
      </c>
      <c r="G419" s="279" t="s">
        <v>197</v>
      </c>
      <c r="H419" s="279" t="s">
        <v>198</v>
      </c>
      <c r="I419" s="279" t="s">
        <v>84</v>
      </c>
      <c r="J419" s="279" t="s">
        <v>85</v>
      </c>
      <c r="K419" s="279" t="s">
        <v>328</v>
      </c>
      <c r="L419" s="279" t="s">
        <v>329</v>
      </c>
      <c r="M419" s="280"/>
      <c r="N419" s="280"/>
      <c r="O419" s="280"/>
    </row>
    <row r="420" spans="1:15" s="275" customFormat="1">
      <c r="A420" s="275" t="s">
        <v>404</v>
      </c>
      <c r="B420" s="278" t="s">
        <v>407</v>
      </c>
      <c r="C420" s="278" t="s">
        <v>78</v>
      </c>
      <c r="D420" s="278" t="s">
        <v>79</v>
      </c>
      <c r="E420" s="279" t="s">
        <v>80</v>
      </c>
      <c r="F420" s="279" t="s">
        <v>81</v>
      </c>
      <c r="G420" s="279" t="s">
        <v>197</v>
      </c>
      <c r="H420" s="279" t="s">
        <v>198</v>
      </c>
      <c r="I420" s="279" t="s">
        <v>88</v>
      </c>
      <c r="J420" s="279" t="s">
        <v>89</v>
      </c>
      <c r="K420" s="279" t="s">
        <v>328</v>
      </c>
      <c r="L420" s="279" t="s">
        <v>329</v>
      </c>
      <c r="M420" s="280"/>
      <c r="N420" s="280"/>
      <c r="O420" s="280"/>
    </row>
    <row r="421" spans="1:15" s="275" customFormat="1">
      <c r="A421" s="275" t="s">
        <v>404</v>
      </c>
      <c r="B421" s="278" t="s">
        <v>407</v>
      </c>
      <c r="C421" s="278" t="s">
        <v>78</v>
      </c>
      <c r="D421" s="278" t="s">
        <v>79</v>
      </c>
      <c r="E421" s="279" t="s">
        <v>80</v>
      </c>
      <c r="F421" s="279" t="s">
        <v>81</v>
      </c>
      <c r="G421" s="279" t="s">
        <v>197</v>
      </c>
      <c r="H421" s="279" t="s">
        <v>198</v>
      </c>
      <c r="I421" s="279" t="s">
        <v>124</v>
      </c>
      <c r="J421" s="279" t="s">
        <v>125</v>
      </c>
      <c r="K421" s="279" t="s">
        <v>328</v>
      </c>
      <c r="L421" s="279" t="s">
        <v>329</v>
      </c>
      <c r="M421" s="280"/>
      <c r="N421" s="280"/>
      <c r="O421" s="280"/>
    </row>
    <row r="422" spans="1:15" s="275" customFormat="1">
      <c r="A422" s="275" t="s">
        <v>404</v>
      </c>
      <c r="B422" s="278" t="s">
        <v>407</v>
      </c>
      <c r="C422" s="278" t="s">
        <v>78</v>
      </c>
      <c r="D422" s="278" t="s">
        <v>79</v>
      </c>
      <c r="E422" s="279" t="s">
        <v>80</v>
      </c>
      <c r="F422" s="279" t="s">
        <v>81</v>
      </c>
      <c r="G422" s="279" t="s">
        <v>197</v>
      </c>
      <c r="H422" s="279" t="s">
        <v>198</v>
      </c>
      <c r="I422" s="279" t="s">
        <v>90</v>
      </c>
      <c r="J422" s="279" t="s">
        <v>91</v>
      </c>
      <c r="K422" s="279" t="s">
        <v>328</v>
      </c>
      <c r="L422" s="279" t="s">
        <v>329</v>
      </c>
      <c r="M422" s="280"/>
      <c r="N422" s="280"/>
      <c r="O422" s="280"/>
    </row>
    <row r="423" spans="1:15" s="275" customFormat="1">
      <c r="A423" s="275" t="s">
        <v>404</v>
      </c>
      <c r="B423" s="278" t="s">
        <v>407</v>
      </c>
      <c r="C423" s="278" t="s">
        <v>78</v>
      </c>
      <c r="D423" s="278" t="s">
        <v>79</v>
      </c>
      <c r="E423" s="279" t="s">
        <v>80</v>
      </c>
      <c r="F423" s="279" t="s">
        <v>81</v>
      </c>
      <c r="G423" s="279" t="s">
        <v>197</v>
      </c>
      <c r="H423" s="279" t="s">
        <v>198</v>
      </c>
      <c r="I423" s="279" t="s">
        <v>92</v>
      </c>
      <c r="J423" s="279" t="s">
        <v>93</v>
      </c>
      <c r="K423" s="279" t="s">
        <v>328</v>
      </c>
      <c r="L423" s="279" t="s">
        <v>329</v>
      </c>
      <c r="M423" s="280"/>
      <c r="N423" s="280"/>
      <c r="O423" s="280"/>
    </row>
    <row r="424" spans="1:15" s="275" customFormat="1">
      <c r="A424" s="275" t="s">
        <v>404</v>
      </c>
      <c r="B424" s="278" t="s">
        <v>407</v>
      </c>
      <c r="C424" s="278" t="s">
        <v>78</v>
      </c>
      <c r="D424" s="278" t="s">
        <v>79</v>
      </c>
      <c r="E424" s="279" t="s">
        <v>80</v>
      </c>
      <c r="F424" s="279" t="s">
        <v>81</v>
      </c>
      <c r="G424" s="279" t="s">
        <v>197</v>
      </c>
      <c r="H424" s="279" t="s">
        <v>198</v>
      </c>
      <c r="I424" s="279" t="s">
        <v>134</v>
      </c>
      <c r="J424" s="279" t="s">
        <v>135</v>
      </c>
      <c r="K424" s="279" t="s">
        <v>328</v>
      </c>
      <c r="L424" s="279" t="s">
        <v>329</v>
      </c>
      <c r="M424" s="280"/>
      <c r="N424" s="280"/>
      <c r="O424" s="280"/>
    </row>
    <row r="425" spans="1:15" s="275" customFormat="1">
      <c r="A425" s="275" t="s">
        <v>404</v>
      </c>
      <c r="B425" s="278" t="s">
        <v>407</v>
      </c>
      <c r="C425" s="278" t="s">
        <v>78</v>
      </c>
      <c r="D425" s="278" t="s">
        <v>79</v>
      </c>
      <c r="E425" s="279" t="s">
        <v>80</v>
      </c>
      <c r="F425" s="279" t="s">
        <v>81</v>
      </c>
      <c r="G425" s="279" t="s">
        <v>197</v>
      </c>
      <c r="H425" s="279" t="s">
        <v>198</v>
      </c>
      <c r="I425" s="279" t="s">
        <v>94</v>
      </c>
      <c r="J425" s="279" t="s">
        <v>95</v>
      </c>
      <c r="K425" s="279" t="s">
        <v>328</v>
      </c>
      <c r="L425" s="279" t="s">
        <v>329</v>
      </c>
      <c r="M425" s="280"/>
      <c r="N425" s="280"/>
      <c r="O425" s="280"/>
    </row>
    <row r="426" spans="1:15" s="275" customFormat="1">
      <c r="A426" s="275" t="s">
        <v>404</v>
      </c>
      <c r="B426" s="278" t="s">
        <v>407</v>
      </c>
      <c r="C426" s="278" t="s">
        <v>78</v>
      </c>
      <c r="D426" s="278" t="s">
        <v>79</v>
      </c>
      <c r="E426" s="279" t="s">
        <v>80</v>
      </c>
      <c r="F426" s="279" t="s">
        <v>81</v>
      </c>
      <c r="G426" s="279" t="s">
        <v>197</v>
      </c>
      <c r="H426" s="279" t="s">
        <v>198</v>
      </c>
      <c r="I426" s="279" t="s">
        <v>172</v>
      </c>
      <c r="J426" s="279" t="s">
        <v>173</v>
      </c>
      <c r="K426" s="279" t="s">
        <v>328</v>
      </c>
      <c r="L426" s="279" t="s">
        <v>329</v>
      </c>
      <c r="M426" s="280"/>
      <c r="N426" s="280"/>
      <c r="O426" s="280"/>
    </row>
    <row r="427" spans="1:15" s="275" customFormat="1">
      <c r="A427" s="275" t="s">
        <v>404</v>
      </c>
      <c r="B427" s="278" t="s">
        <v>407</v>
      </c>
      <c r="C427" s="278" t="s">
        <v>78</v>
      </c>
      <c r="D427" s="278" t="s">
        <v>79</v>
      </c>
      <c r="E427" s="279" t="s">
        <v>80</v>
      </c>
      <c r="F427" s="279" t="s">
        <v>81</v>
      </c>
      <c r="G427" s="279" t="s">
        <v>197</v>
      </c>
      <c r="H427" s="279" t="s">
        <v>198</v>
      </c>
      <c r="I427" s="279" t="s">
        <v>136</v>
      </c>
      <c r="J427" s="279" t="s">
        <v>137</v>
      </c>
      <c r="K427" s="279" t="s">
        <v>328</v>
      </c>
      <c r="L427" s="279" t="s">
        <v>329</v>
      </c>
      <c r="M427" s="280"/>
      <c r="N427" s="280"/>
      <c r="O427" s="280"/>
    </row>
    <row r="428" spans="1:15" s="275" customFormat="1">
      <c r="A428" s="275" t="s">
        <v>404</v>
      </c>
      <c r="B428" s="278" t="s">
        <v>407</v>
      </c>
      <c r="C428" s="278" t="s">
        <v>78</v>
      </c>
      <c r="D428" s="278" t="s">
        <v>79</v>
      </c>
      <c r="E428" s="279" t="s">
        <v>80</v>
      </c>
      <c r="F428" s="279" t="s">
        <v>81</v>
      </c>
      <c r="G428" s="279" t="s">
        <v>197</v>
      </c>
      <c r="H428" s="279" t="s">
        <v>198</v>
      </c>
      <c r="I428" s="279" t="s">
        <v>178</v>
      </c>
      <c r="J428" s="279" t="s">
        <v>179</v>
      </c>
      <c r="K428" s="279" t="s">
        <v>328</v>
      </c>
      <c r="L428" s="279" t="s">
        <v>329</v>
      </c>
      <c r="M428" s="280"/>
      <c r="N428" s="280"/>
      <c r="O428" s="280"/>
    </row>
    <row r="429" spans="1:15" s="275" customFormat="1">
      <c r="A429" s="275" t="s">
        <v>404</v>
      </c>
      <c r="B429" s="278" t="s">
        <v>407</v>
      </c>
      <c r="C429" s="278" t="s">
        <v>78</v>
      </c>
      <c r="D429" s="278" t="s">
        <v>79</v>
      </c>
      <c r="E429" s="279" t="s">
        <v>80</v>
      </c>
      <c r="F429" s="279" t="s">
        <v>81</v>
      </c>
      <c r="G429" s="279" t="s">
        <v>197</v>
      </c>
      <c r="H429" s="279" t="s">
        <v>198</v>
      </c>
      <c r="I429" s="279" t="s">
        <v>154</v>
      </c>
      <c r="J429" s="279" t="s">
        <v>155</v>
      </c>
      <c r="K429" s="279" t="s">
        <v>328</v>
      </c>
      <c r="L429" s="279" t="s">
        <v>329</v>
      </c>
      <c r="M429" s="280"/>
      <c r="N429" s="280"/>
      <c r="O429" s="280"/>
    </row>
    <row r="430" spans="1:15" s="275" customFormat="1">
      <c r="A430" s="275" t="s">
        <v>404</v>
      </c>
      <c r="B430" s="278" t="s">
        <v>407</v>
      </c>
      <c r="C430" s="278" t="s">
        <v>78</v>
      </c>
      <c r="D430" s="278" t="s">
        <v>79</v>
      </c>
      <c r="E430" s="279" t="s">
        <v>80</v>
      </c>
      <c r="F430" s="279" t="s">
        <v>81</v>
      </c>
      <c r="G430" s="279" t="s">
        <v>197</v>
      </c>
      <c r="H430" s="279" t="s">
        <v>198</v>
      </c>
      <c r="I430" s="279" t="s">
        <v>164</v>
      </c>
      <c r="J430" s="279" t="s">
        <v>165</v>
      </c>
      <c r="K430" s="279" t="s">
        <v>328</v>
      </c>
      <c r="L430" s="279" t="s">
        <v>329</v>
      </c>
      <c r="M430" s="280"/>
      <c r="N430" s="280"/>
      <c r="O430" s="280"/>
    </row>
    <row r="431" spans="1:15" s="275" customFormat="1">
      <c r="A431" s="275" t="s">
        <v>404</v>
      </c>
      <c r="B431" s="278" t="s">
        <v>407</v>
      </c>
      <c r="C431" s="278" t="s">
        <v>78</v>
      </c>
      <c r="D431" s="278" t="s">
        <v>79</v>
      </c>
      <c r="E431" s="279" t="s">
        <v>80</v>
      </c>
      <c r="F431" s="279" t="s">
        <v>81</v>
      </c>
      <c r="G431" s="279" t="s">
        <v>197</v>
      </c>
      <c r="H431" s="279" t="s">
        <v>198</v>
      </c>
      <c r="I431" s="279" t="s">
        <v>180</v>
      </c>
      <c r="J431" s="279" t="s">
        <v>181</v>
      </c>
      <c r="K431" s="279" t="s">
        <v>328</v>
      </c>
      <c r="L431" s="279" t="s">
        <v>329</v>
      </c>
      <c r="M431" s="280"/>
      <c r="N431" s="280"/>
      <c r="O431" s="280"/>
    </row>
    <row r="432" spans="1:15" s="275" customFormat="1">
      <c r="A432" s="275" t="s">
        <v>404</v>
      </c>
      <c r="B432" s="278" t="s">
        <v>407</v>
      </c>
      <c r="C432" s="278" t="s">
        <v>78</v>
      </c>
      <c r="D432" s="278" t="s">
        <v>79</v>
      </c>
      <c r="E432" s="279" t="s">
        <v>80</v>
      </c>
      <c r="F432" s="279" t="s">
        <v>81</v>
      </c>
      <c r="G432" s="279" t="s">
        <v>197</v>
      </c>
      <c r="H432" s="279" t="s">
        <v>198</v>
      </c>
      <c r="I432" s="279" t="s">
        <v>182</v>
      </c>
      <c r="J432" s="279" t="s">
        <v>183</v>
      </c>
      <c r="K432" s="279" t="s">
        <v>328</v>
      </c>
      <c r="L432" s="279" t="s">
        <v>329</v>
      </c>
      <c r="M432" s="280"/>
      <c r="N432" s="280"/>
      <c r="O432" s="280"/>
    </row>
    <row r="433" spans="1:15" s="275" customFormat="1">
      <c r="A433" s="275" t="s">
        <v>404</v>
      </c>
      <c r="B433" s="278" t="s">
        <v>407</v>
      </c>
      <c r="C433" s="278" t="s">
        <v>78</v>
      </c>
      <c r="D433" s="278" t="s">
        <v>79</v>
      </c>
      <c r="E433" s="279" t="s">
        <v>80</v>
      </c>
      <c r="F433" s="279" t="s">
        <v>81</v>
      </c>
      <c r="G433" s="279" t="s">
        <v>197</v>
      </c>
      <c r="H433" s="279" t="s">
        <v>198</v>
      </c>
      <c r="I433" s="279" t="s">
        <v>156</v>
      </c>
      <c r="J433" s="279" t="s">
        <v>157</v>
      </c>
      <c r="K433" s="279" t="s">
        <v>328</v>
      </c>
      <c r="L433" s="279" t="s">
        <v>329</v>
      </c>
      <c r="M433" s="280"/>
      <c r="N433" s="280"/>
      <c r="O433" s="280"/>
    </row>
    <row r="434" spans="1:15" s="275" customFormat="1">
      <c r="A434" s="275" t="s">
        <v>404</v>
      </c>
      <c r="B434" s="278" t="s">
        <v>407</v>
      </c>
      <c r="C434" s="278" t="s">
        <v>78</v>
      </c>
      <c r="D434" s="278" t="s">
        <v>79</v>
      </c>
      <c r="E434" s="279" t="s">
        <v>80</v>
      </c>
      <c r="F434" s="279" t="s">
        <v>81</v>
      </c>
      <c r="G434" s="279" t="s">
        <v>197</v>
      </c>
      <c r="H434" s="279" t="s">
        <v>198</v>
      </c>
      <c r="I434" s="279" t="s">
        <v>132</v>
      </c>
      <c r="J434" s="279" t="s">
        <v>133</v>
      </c>
      <c r="K434" s="279" t="s">
        <v>328</v>
      </c>
      <c r="L434" s="279" t="s">
        <v>329</v>
      </c>
      <c r="M434" s="280"/>
      <c r="N434" s="280"/>
      <c r="O434" s="280"/>
    </row>
    <row r="435" spans="1:15" s="275" customFormat="1">
      <c r="A435" s="275" t="s">
        <v>404</v>
      </c>
      <c r="B435" s="278" t="s">
        <v>407</v>
      </c>
      <c r="C435" s="278" t="s">
        <v>78</v>
      </c>
      <c r="D435" s="278" t="s">
        <v>79</v>
      </c>
      <c r="E435" s="279" t="s">
        <v>80</v>
      </c>
      <c r="F435" s="279" t="s">
        <v>81</v>
      </c>
      <c r="G435" s="279" t="s">
        <v>197</v>
      </c>
      <c r="H435" s="279" t="s">
        <v>198</v>
      </c>
      <c r="I435" s="279" t="s">
        <v>158</v>
      </c>
      <c r="J435" s="279" t="s">
        <v>159</v>
      </c>
      <c r="K435" s="279" t="s">
        <v>328</v>
      </c>
      <c r="L435" s="279" t="s">
        <v>329</v>
      </c>
      <c r="M435" s="280"/>
      <c r="N435" s="280"/>
      <c r="O435" s="280"/>
    </row>
    <row r="436" spans="1:15" s="275" customFormat="1">
      <c r="A436" s="275" t="s">
        <v>404</v>
      </c>
      <c r="B436" s="278" t="s">
        <v>407</v>
      </c>
      <c r="C436" s="278" t="s">
        <v>78</v>
      </c>
      <c r="D436" s="278" t="s">
        <v>79</v>
      </c>
      <c r="E436" s="279" t="s">
        <v>80</v>
      </c>
      <c r="F436" s="279" t="s">
        <v>81</v>
      </c>
      <c r="G436" s="279" t="s">
        <v>197</v>
      </c>
      <c r="H436" s="279" t="s">
        <v>198</v>
      </c>
      <c r="I436" s="279" t="s">
        <v>199</v>
      </c>
      <c r="J436" s="279" t="s">
        <v>200</v>
      </c>
      <c r="K436" s="279" t="s">
        <v>328</v>
      </c>
      <c r="L436" s="279" t="s">
        <v>329</v>
      </c>
      <c r="M436" s="280"/>
      <c r="N436" s="280"/>
      <c r="O436" s="280"/>
    </row>
    <row r="437" spans="1:15" s="275" customFormat="1">
      <c r="A437" s="275" t="s">
        <v>404</v>
      </c>
      <c r="B437" s="278" t="s">
        <v>407</v>
      </c>
      <c r="C437" s="278" t="s">
        <v>78</v>
      </c>
      <c r="D437" s="278" t="s">
        <v>79</v>
      </c>
      <c r="E437" s="279" t="s">
        <v>80</v>
      </c>
      <c r="F437" s="279" t="s">
        <v>81</v>
      </c>
      <c r="G437" s="279" t="s">
        <v>197</v>
      </c>
      <c r="H437" s="279" t="s">
        <v>198</v>
      </c>
      <c r="I437" s="279" t="s">
        <v>116</v>
      </c>
      <c r="J437" s="279" t="s">
        <v>117</v>
      </c>
      <c r="K437" s="279" t="s">
        <v>328</v>
      </c>
      <c r="L437" s="279" t="s">
        <v>329</v>
      </c>
      <c r="M437" s="280"/>
      <c r="N437" s="280"/>
      <c r="O437" s="280"/>
    </row>
    <row r="438" spans="1:15" s="275" customFormat="1">
      <c r="A438" s="275" t="s">
        <v>404</v>
      </c>
      <c r="B438" s="278" t="s">
        <v>407</v>
      </c>
      <c r="C438" s="278" t="s">
        <v>78</v>
      </c>
      <c r="D438" s="278" t="s">
        <v>79</v>
      </c>
      <c r="E438" s="279" t="s">
        <v>80</v>
      </c>
      <c r="F438" s="279" t="s">
        <v>81</v>
      </c>
      <c r="G438" s="279" t="s">
        <v>197</v>
      </c>
      <c r="H438" s="279" t="s">
        <v>198</v>
      </c>
      <c r="I438" s="279" t="s">
        <v>184</v>
      </c>
      <c r="J438" s="279" t="s">
        <v>185</v>
      </c>
      <c r="K438" s="279" t="s">
        <v>328</v>
      </c>
      <c r="L438" s="279" t="s">
        <v>329</v>
      </c>
      <c r="M438" s="280"/>
      <c r="N438" s="280"/>
      <c r="O438" s="280"/>
    </row>
    <row r="439" spans="1:15" s="275" customFormat="1">
      <c r="A439" s="275" t="s">
        <v>404</v>
      </c>
      <c r="B439" s="278" t="s">
        <v>407</v>
      </c>
      <c r="C439" s="278" t="s">
        <v>78</v>
      </c>
      <c r="D439" s="278" t="s">
        <v>79</v>
      </c>
      <c r="E439" s="279" t="s">
        <v>80</v>
      </c>
      <c r="F439" s="279" t="s">
        <v>81</v>
      </c>
      <c r="G439" s="279" t="s">
        <v>197</v>
      </c>
      <c r="H439" s="279" t="s">
        <v>198</v>
      </c>
      <c r="I439" s="279" t="s">
        <v>144</v>
      </c>
      <c r="J439" s="279" t="s">
        <v>145</v>
      </c>
      <c r="K439" s="279" t="s">
        <v>328</v>
      </c>
      <c r="L439" s="279" t="s">
        <v>329</v>
      </c>
      <c r="M439" s="280"/>
      <c r="N439" s="280"/>
      <c r="O439" s="280"/>
    </row>
    <row r="440" spans="1:15" s="275" customFormat="1">
      <c r="A440" s="275" t="s">
        <v>404</v>
      </c>
      <c r="B440" s="278" t="s">
        <v>407</v>
      </c>
      <c r="C440" s="278" t="s">
        <v>78</v>
      </c>
      <c r="D440" s="278" t="s">
        <v>79</v>
      </c>
      <c r="E440" s="279" t="s">
        <v>80</v>
      </c>
      <c r="F440" s="279" t="s">
        <v>81</v>
      </c>
      <c r="G440" s="279" t="s">
        <v>197</v>
      </c>
      <c r="H440" s="279" t="s">
        <v>198</v>
      </c>
      <c r="I440" s="279" t="s">
        <v>138</v>
      </c>
      <c r="J440" s="279" t="s">
        <v>139</v>
      </c>
      <c r="K440" s="279" t="s">
        <v>328</v>
      </c>
      <c r="L440" s="279" t="s">
        <v>329</v>
      </c>
      <c r="M440" s="280"/>
      <c r="N440" s="280"/>
      <c r="O440" s="280"/>
    </row>
    <row r="441" spans="1:15" s="275" customFormat="1">
      <c r="A441" s="275" t="s">
        <v>404</v>
      </c>
      <c r="B441" s="278" t="s">
        <v>407</v>
      </c>
      <c r="C441" s="278" t="s">
        <v>78</v>
      </c>
      <c r="D441" s="278" t="s">
        <v>79</v>
      </c>
      <c r="E441" s="279" t="s">
        <v>80</v>
      </c>
      <c r="F441" s="279" t="s">
        <v>81</v>
      </c>
      <c r="G441" s="279" t="s">
        <v>197</v>
      </c>
      <c r="H441" s="279" t="s">
        <v>198</v>
      </c>
      <c r="I441" s="279" t="s">
        <v>128</v>
      </c>
      <c r="J441" s="279" t="s">
        <v>129</v>
      </c>
      <c r="K441" s="279" t="s">
        <v>328</v>
      </c>
      <c r="L441" s="279" t="s">
        <v>329</v>
      </c>
      <c r="M441" s="280"/>
      <c r="N441" s="280"/>
      <c r="O441" s="280"/>
    </row>
    <row r="442" spans="1:15" s="275" customFormat="1">
      <c r="A442" s="275" t="s">
        <v>404</v>
      </c>
      <c r="B442" s="278" t="s">
        <v>407</v>
      </c>
      <c r="C442" s="278" t="s">
        <v>78</v>
      </c>
      <c r="D442" s="278" t="s">
        <v>79</v>
      </c>
      <c r="E442" s="279" t="s">
        <v>80</v>
      </c>
      <c r="F442" s="279" t="s">
        <v>81</v>
      </c>
      <c r="G442" s="279" t="s">
        <v>197</v>
      </c>
      <c r="H442" s="279" t="s">
        <v>198</v>
      </c>
      <c r="I442" s="279" t="s">
        <v>146</v>
      </c>
      <c r="J442" s="279" t="s">
        <v>147</v>
      </c>
      <c r="K442" s="279" t="s">
        <v>328</v>
      </c>
      <c r="L442" s="279" t="s">
        <v>329</v>
      </c>
      <c r="M442" s="280"/>
      <c r="N442" s="280"/>
      <c r="O442" s="280"/>
    </row>
    <row r="443" spans="1:15" s="275" customFormat="1">
      <c r="A443" s="275" t="s">
        <v>404</v>
      </c>
      <c r="B443" s="278" t="s">
        <v>407</v>
      </c>
      <c r="C443" s="278" t="s">
        <v>78</v>
      </c>
      <c r="D443" s="278" t="s">
        <v>79</v>
      </c>
      <c r="E443" s="279" t="s">
        <v>80</v>
      </c>
      <c r="F443" s="279" t="s">
        <v>81</v>
      </c>
      <c r="G443" s="279">
        <v>52</v>
      </c>
      <c r="H443" s="279" t="s">
        <v>198</v>
      </c>
      <c r="I443" s="279" t="s">
        <v>148</v>
      </c>
      <c r="J443" s="279" t="s">
        <v>149</v>
      </c>
      <c r="K443" s="279" t="s">
        <v>328</v>
      </c>
      <c r="L443" s="279" t="s">
        <v>329</v>
      </c>
      <c r="M443" s="280"/>
      <c r="N443" s="280"/>
      <c r="O443" s="280"/>
    </row>
    <row r="444" spans="1:15" s="275" customFormat="1">
      <c r="A444" s="275" t="s">
        <v>404</v>
      </c>
      <c r="B444" s="278" t="s">
        <v>407</v>
      </c>
      <c r="C444" s="278" t="s">
        <v>78</v>
      </c>
      <c r="D444" s="278" t="s">
        <v>79</v>
      </c>
      <c r="E444" s="279" t="s">
        <v>80</v>
      </c>
      <c r="F444" s="279" t="s">
        <v>81</v>
      </c>
      <c r="G444" s="296">
        <v>52</v>
      </c>
      <c r="H444" s="279" t="s">
        <v>198</v>
      </c>
      <c r="I444" s="279">
        <v>3295</v>
      </c>
      <c r="J444" s="279" t="s">
        <v>99</v>
      </c>
      <c r="K444" s="279" t="s">
        <v>328</v>
      </c>
      <c r="L444" s="279" t="s">
        <v>329</v>
      </c>
      <c r="M444" s="280"/>
      <c r="N444" s="280"/>
      <c r="O444" s="280"/>
    </row>
    <row r="445" spans="1:15" s="275" customFormat="1">
      <c r="A445" s="275" t="s">
        <v>404</v>
      </c>
      <c r="B445" s="278" t="s">
        <v>407</v>
      </c>
      <c r="C445" s="278" t="s">
        <v>78</v>
      </c>
      <c r="D445" s="278" t="s">
        <v>79</v>
      </c>
      <c r="E445" s="279" t="s">
        <v>80</v>
      </c>
      <c r="F445" s="279" t="s">
        <v>81</v>
      </c>
      <c r="G445" s="279" t="s">
        <v>197</v>
      </c>
      <c r="H445" s="279" t="s">
        <v>198</v>
      </c>
      <c r="I445" s="279" t="s">
        <v>104</v>
      </c>
      <c r="J445" s="279" t="s">
        <v>105</v>
      </c>
      <c r="K445" s="279" t="s">
        <v>328</v>
      </c>
      <c r="L445" s="279" t="s">
        <v>329</v>
      </c>
      <c r="M445" s="280"/>
      <c r="N445" s="280"/>
      <c r="O445" s="280"/>
    </row>
    <row r="446" spans="1:15" s="275" customFormat="1">
      <c r="A446" s="275" t="s">
        <v>404</v>
      </c>
      <c r="B446" s="278" t="s">
        <v>407</v>
      </c>
      <c r="C446" s="278" t="s">
        <v>78</v>
      </c>
      <c r="D446" s="278" t="s">
        <v>79</v>
      </c>
      <c r="E446" s="279" t="s">
        <v>80</v>
      </c>
      <c r="F446" s="279" t="s">
        <v>81</v>
      </c>
      <c r="G446" s="279" t="s">
        <v>197</v>
      </c>
      <c r="H446" s="279" t="s">
        <v>198</v>
      </c>
      <c r="I446" s="279" t="s">
        <v>142</v>
      </c>
      <c r="J446" s="279" t="s">
        <v>143</v>
      </c>
      <c r="K446" s="279" t="s">
        <v>328</v>
      </c>
      <c r="L446" s="279" t="s">
        <v>329</v>
      </c>
      <c r="M446" s="280"/>
      <c r="N446" s="280"/>
      <c r="O446" s="280"/>
    </row>
    <row r="447" spans="1:15" s="275" customFormat="1">
      <c r="A447" s="275" t="s">
        <v>404</v>
      </c>
      <c r="B447" s="278" t="s">
        <v>407</v>
      </c>
      <c r="C447" s="278" t="s">
        <v>78</v>
      </c>
      <c r="D447" s="278" t="s">
        <v>79</v>
      </c>
      <c r="E447" s="279" t="s">
        <v>80</v>
      </c>
      <c r="F447" s="279" t="s">
        <v>81</v>
      </c>
      <c r="G447" s="279" t="s">
        <v>197</v>
      </c>
      <c r="H447" s="279" t="s">
        <v>198</v>
      </c>
      <c r="I447" s="279" t="s">
        <v>174</v>
      </c>
      <c r="J447" s="279" t="s">
        <v>175</v>
      </c>
      <c r="K447" s="279" t="s">
        <v>328</v>
      </c>
      <c r="L447" s="279" t="s">
        <v>329</v>
      </c>
      <c r="M447" s="280"/>
      <c r="N447" s="280"/>
      <c r="O447" s="280"/>
    </row>
    <row r="448" spans="1:15" s="275" customFormat="1">
      <c r="A448" s="275" t="s">
        <v>404</v>
      </c>
      <c r="B448" s="278" t="s">
        <v>407</v>
      </c>
      <c r="C448" s="278" t="s">
        <v>78</v>
      </c>
      <c r="D448" s="278" t="s">
        <v>79</v>
      </c>
      <c r="E448" s="279" t="s">
        <v>80</v>
      </c>
      <c r="F448" s="279" t="s">
        <v>81</v>
      </c>
      <c r="G448" s="279">
        <v>52</v>
      </c>
      <c r="H448" s="279" t="s">
        <v>198</v>
      </c>
      <c r="I448" s="279" t="s">
        <v>248</v>
      </c>
      <c r="J448" s="279" t="s">
        <v>188</v>
      </c>
      <c r="K448" s="279" t="s">
        <v>328</v>
      </c>
      <c r="L448" s="279" t="s">
        <v>329</v>
      </c>
      <c r="M448" s="280"/>
      <c r="N448" s="280"/>
      <c r="O448" s="280"/>
    </row>
    <row r="449" spans="1:15" s="275" customFormat="1">
      <c r="A449" s="275" t="s">
        <v>404</v>
      </c>
      <c r="B449" s="278" t="s">
        <v>407</v>
      </c>
      <c r="C449" s="278" t="s">
        <v>78</v>
      </c>
      <c r="D449" s="278" t="s">
        <v>79</v>
      </c>
      <c r="E449" s="279" t="s">
        <v>80</v>
      </c>
      <c r="F449" s="279" t="s">
        <v>81</v>
      </c>
      <c r="G449" s="279" t="s">
        <v>197</v>
      </c>
      <c r="H449" s="279" t="s">
        <v>198</v>
      </c>
      <c r="I449" s="279" t="s">
        <v>114</v>
      </c>
      <c r="J449" s="279" t="s">
        <v>115</v>
      </c>
      <c r="K449" s="279" t="s">
        <v>328</v>
      </c>
      <c r="L449" s="279" t="s">
        <v>329</v>
      </c>
      <c r="M449" s="280"/>
      <c r="N449" s="280"/>
      <c r="O449" s="280"/>
    </row>
    <row r="450" spans="1:15" s="275" customFormat="1">
      <c r="A450" s="275" t="s">
        <v>404</v>
      </c>
      <c r="B450" s="278" t="s">
        <v>407</v>
      </c>
      <c r="C450" s="278" t="s">
        <v>78</v>
      </c>
      <c r="D450" s="278" t="s">
        <v>79</v>
      </c>
      <c r="E450" s="279" t="s">
        <v>80</v>
      </c>
      <c r="F450" s="279" t="s">
        <v>81</v>
      </c>
      <c r="G450" s="279">
        <v>52</v>
      </c>
      <c r="H450" s="279" t="s">
        <v>198</v>
      </c>
      <c r="I450" s="279" t="s">
        <v>237</v>
      </c>
      <c r="J450" s="279" t="s">
        <v>238</v>
      </c>
      <c r="K450" s="279" t="s">
        <v>328</v>
      </c>
      <c r="L450" s="279" t="s">
        <v>329</v>
      </c>
      <c r="M450" s="280"/>
      <c r="N450" s="280"/>
      <c r="O450" s="280"/>
    </row>
    <row r="451" spans="1:15" s="275" customFormat="1">
      <c r="A451" s="275" t="s">
        <v>404</v>
      </c>
      <c r="B451" s="278" t="s">
        <v>407</v>
      </c>
      <c r="C451" s="278" t="s">
        <v>78</v>
      </c>
      <c r="D451" s="278" t="s">
        <v>79</v>
      </c>
      <c r="E451" s="279" t="s">
        <v>80</v>
      </c>
      <c r="F451" s="279" t="s">
        <v>81</v>
      </c>
      <c r="G451" s="279" t="s">
        <v>197</v>
      </c>
      <c r="H451" s="279" t="s">
        <v>198</v>
      </c>
      <c r="I451" s="279" t="s">
        <v>207</v>
      </c>
      <c r="J451" s="279" t="s">
        <v>208</v>
      </c>
      <c r="K451" s="279" t="s">
        <v>328</v>
      </c>
      <c r="L451" s="279" t="s">
        <v>329</v>
      </c>
      <c r="M451" s="280"/>
      <c r="N451" s="280"/>
      <c r="O451" s="280"/>
    </row>
    <row r="452" spans="1:15" s="275" customFormat="1">
      <c r="A452" s="275" t="s">
        <v>404</v>
      </c>
      <c r="B452" s="278" t="s">
        <v>407</v>
      </c>
      <c r="C452" s="278" t="s">
        <v>78</v>
      </c>
      <c r="D452" s="278" t="s">
        <v>79</v>
      </c>
      <c r="E452" s="279" t="s">
        <v>80</v>
      </c>
      <c r="F452" s="279" t="s">
        <v>81</v>
      </c>
      <c r="G452" s="279" t="s">
        <v>197</v>
      </c>
      <c r="H452" s="279" t="s">
        <v>198</v>
      </c>
      <c r="I452" s="279" t="s">
        <v>296</v>
      </c>
      <c r="J452" s="279" t="s">
        <v>297</v>
      </c>
      <c r="K452" s="279" t="s">
        <v>328</v>
      </c>
      <c r="L452" s="279" t="s">
        <v>329</v>
      </c>
      <c r="M452" s="280"/>
      <c r="N452" s="280"/>
      <c r="O452" s="280"/>
    </row>
    <row r="453" spans="1:15" s="275" customFormat="1">
      <c r="A453" s="275" t="s">
        <v>404</v>
      </c>
      <c r="B453" s="278" t="s">
        <v>407</v>
      </c>
      <c r="C453" s="278" t="s">
        <v>78</v>
      </c>
      <c r="D453" s="278" t="s">
        <v>79</v>
      </c>
      <c r="E453" s="279" t="s">
        <v>80</v>
      </c>
      <c r="F453" s="279" t="s">
        <v>81</v>
      </c>
      <c r="G453" s="279" t="s">
        <v>197</v>
      </c>
      <c r="H453" s="279" t="s">
        <v>198</v>
      </c>
      <c r="I453" s="279" t="s">
        <v>168</v>
      </c>
      <c r="J453" s="279" t="s">
        <v>169</v>
      </c>
      <c r="K453" s="279" t="s">
        <v>328</v>
      </c>
      <c r="L453" s="279" t="s">
        <v>329</v>
      </c>
      <c r="M453" s="280"/>
      <c r="N453" s="280"/>
      <c r="O453" s="280"/>
    </row>
    <row r="454" spans="1:15" s="275" customFormat="1">
      <c r="A454" s="275" t="s">
        <v>404</v>
      </c>
      <c r="B454" s="278" t="s">
        <v>407</v>
      </c>
      <c r="C454" s="278" t="s">
        <v>78</v>
      </c>
      <c r="D454" s="278" t="s">
        <v>79</v>
      </c>
      <c r="E454" s="279" t="s">
        <v>80</v>
      </c>
      <c r="F454" s="279" t="s">
        <v>81</v>
      </c>
      <c r="G454" s="279" t="s">
        <v>197</v>
      </c>
      <c r="H454" s="279" t="s">
        <v>198</v>
      </c>
      <c r="I454" s="279" t="s">
        <v>203</v>
      </c>
      <c r="J454" s="279" t="s">
        <v>204</v>
      </c>
      <c r="K454" s="279" t="s">
        <v>328</v>
      </c>
      <c r="L454" s="279" t="s">
        <v>329</v>
      </c>
      <c r="M454" s="280"/>
      <c r="N454" s="280"/>
      <c r="O454" s="280"/>
    </row>
    <row r="455" spans="1:15" s="275" customFormat="1">
      <c r="A455" s="275" t="s">
        <v>404</v>
      </c>
      <c r="B455" s="278" t="s">
        <v>407</v>
      </c>
      <c r="C455" s="278" t="s">
        <v>78</v>
      </c>
      <c r="D455" s="278" t="s">
        <v>79</v>
      </c>
      <c r="E455" s="279" t="s">
        <v>80</v>
      </c>
      <c r="F455" s="279" t="s">
        <v>81</v>
      </c>
      <c r="G455" s="279">
        <v>52</v>
      </c>
      <c r="H455" s="279" t="s">
        <v>198</v>
      </c>
      <c r="I455" s="279" t="s">
        <v>211</v>
      </c>
      <c r="J455" s="279" t="s">
        <v>212</v>
      </c>
      <c r="K455" s="279" t="s">
        <v>328</v>
      </c>
      <c r="L455" s="279" t="s">
        <v>329</v>
      </c>
      <c r="M455" s="280"/>
      <c r="N455" s="280"/>
      <c r="O455" s="280"/>
    </row>
    <row r="456" spans="1:15" s="275" customFormat="1">
      <c r="A456" s="275" t="s">
        <v>404</v>
      </c>
      <c r="B456" s="278" t="s">
        <v>407</v>
      </c>
      <c r="C456" s="278" t="s">
        <v>78</v>
      </c>
      <c r="D456" s="278" t="s">
        <v>79</v>
      </c>
      <c r="E456" s="279" t="s">
        <v>80</v>
      </c>
      <c r="F456" s="279" t="s">
        <v>81</v>
      </c>
      <c r="G456" s="279" t="s">
        <v>197</v>
      </c>
      <c r="H456" s="279" t="s">
        <v>198</v>
      </c>
      <c r="I456" s="279" t="s">
        <v>302</v>
      </c>
      <c r="J456" s="279" t="s">
        <v>303</v>
      </c>
      <c r="K456" s="279" t="s">
        <v>328</v>
      </c>
      <c r="L456" s="279" t="s">
        <v>329</v>
      </c>
      <c r="M456" s="280"/>
      <c r="N456" s="280"/>
      <c r="O456" s="280"/>
    </row>
    <row r="457" spans="1:15" s="275" customFormat="1">
      <c r="A457" s="275" t="s">
        <v>404</v>
      </c>
      <c r="B457" s="278" t="s">
        <v>407</v>
      </c>
      <c r="C457" s="278" t="s">
        <v>78</v>
      </c>
      <c r="D457" s="278" t="s">
        <v>79</v>
      </c>
      <c r="E457" s="279" t="s">
        <v>80</v>
      </c>
      <c r="F457" s="279" t="s">
        <v>81</v>
      </c>
      <c r="G457" s="279" t="s">
        <v>197</v>
      </c>
      <c r="H457" s="279" t="s">
        <v>198</v>
      </c>
      <c r="I457" s="279" t="s">
        <v>193</v>
      </c>
      <c r="J457" s="279" t="s">
        <v>194</v>
      </c>
      <c r="K457" s="279" t="s">
        <v>328</v>
      </c>
      <c r="L457" s="279" t="s">
        <v>329</v>
      </c>
      <c r="M457" s="280"/>
      <c r="N457" s="280"/>
      <c r="O457" s="280"/>
    </row>
    <row r="458" spans="1:15" s="275" customFormat="1">
      <c r="A458" s="275" t="s">
        <v>404</v>
      </c>
      <c r="B458" s="278" t="s">
        <v>407</v>
      </c>
      <c r="C458" s="278" t="s">
        <v>78</v>
      </c>
      <c r="D458" s="278" t="s">
        <v>79</v>
      </c>
      <c r="E458" s="279" t="s">
        <v>80</v>
      </c>
      <c r="F458" s="279" t="s">
        <v>81</v>
      </c>
      <c r="G458" s="279" t="s">
        <v>197</v>
      </c>
      <c r="H458" s="279" t="s">
        <v>198</v>
      </c>
      <c r="I458" s="279" t="s">
        <v>195</v>
      </c>
      <c r="J458" s="279" t="s">
        <v>196</v>
      </c>
      <c r="K458" s="279" t="s">
        <v>328</v>
      </c>
      <c r="L458" s="279" t="s">
        <v>329</v>
      </c>
      <c r="M458" s="280"/>
      <c r="N458" s="280"/>
      <c r="O458" s="280"/>
    </row>
    <row r="459" spans="1:15" s="275" customFormat="1">
      <c r="A459" s="275" t="s">
        <v>404</v>
      </c>
      <c r="B459" s="278" t="s">
        <v>407</v>
      </c>
      <c r="C459" s="278" t="s">
        <v>78</v>
      </c>
      <c r="D459" s="278" t="s">
        <v>79</v>
      </c>
      <c r="E459" s="279" t="s">
        <v>80</v>
      </c>
      <c r="F459" s="279" t="s">
        <v>81</v>
      </c>
      <c r="G459" s="279" t="s">
        <v>197</v>
      </c>
      <c r="H459" s="279" t="s">
        <v>198</v>
      </c>
      <c r="I459" s="279">
        <v>4312</v>
      </c>
      <c r="J459" s="279" t="s">
        <v>224</v>
      </c>
      <c r="K459" s="279" t="s">
        <v>328</v>
      </c>
      <c r="L459" s="279" t="s">
        <v>329</v>
      </c>
      <c r="M459" s="280"/>
      <c r="N459" s="280"/>
      <c r="O459" s="280"/>
    </row>
    <row r="460" spans="1:15" s="275" customFormat="1">
      <c r="B460" s="276"/>
      <c r="C460" s="276"/>
      <c r="D460" s="276"/>
      <c r="E460" s="227"/>
      <c r="F460" s="227"/>
      <c r="G460" s="227" t="s">
        <v>209</v>
      </c>
      <c r="H460" s="227" t="s">
        <v>210</v>
      </c>
      <c r="I460" s="228"/>
      <c r="J460" s="228"/>
      <c r="K460" s="228"/>
      <c r="L460" s="228"/>
      <c r="M460" s="229">
        <f>SUM(M461:M495)</f>
        <v>0</v>
      </c>
      <c r="N460" s="229">
        <f t="shared" ref="N460:O460" si="35">SUM(N461:N495)</f>
        <v>0</v>
      </c>
      <c r="O460" s="229">
        <f t="shared" si="35"/>
        <v>0</v>
      </c>
    </row>
    <row r="461" spans="1:15">
      <c r="A461" t="s">
        <v>404</v>
      </c>
      <c r="B461" s="26" t="s">
        <v>407</v>
      </c>
      <c r="C461" s="26" t="s">
        <v>78</v>
      </c>
      <c r="D461" s="26" t="s">
        <v>79</v>
      </c>
      <c r="E461" s="27" t="s">
        <v>80</v>
      </c>
      <c r="F461" s="27" t="s">
        <v>81</v>
      </c>
      <c r="G461" s="27" t="s">
        <v>209</v>
      </c>
      <c r="H461" s="27" t="s">
        <v>210</v>
      </c>
      <c r="I461" s="27" t="s">
        <v>84</v>
      </c>
      <c r="J461" s="27" t="s">
        <v>85</v>
      </c>
      <c r="K461" s="27" t="s">
        <v>328</v>
      </c>
      <c r="L461" s="27" t="s">
        <v>329</v>
      </c>
      <c r="M461" s="28"/>
      <c r="N461" s="28"/>
      <c r="O461" s="28"/>
    </row>
    <row r="462" spans="1:15">
      <c r="A462" t="s">
        <v>404</v>
      </c>
      <c r="B462" s="26" t="s">
        <v>407</v>
      </c>
      <c r="C462" s="26" t="s">
        <v>78</v>
      </c>
      <c r="D462" s="26" t="s">
        <v>79</v>
      </c>
      <c r="E462" s="27" t="s">
        <v>80</v>
      </c>
      <c r="F462" s="27" t="s">
        <v>81</v>
      </c>
      <c r="G462" s="27" t="s">
        <v>209</v>
      </c>
      <c r="H462" s="27" t="s">
        <v>210</v>
      </c>
      <c r="I462" s="27" t="s">
        <v>124</v>
      </c>
      <c r="J462" s="27" t="s">
        <v>125</v>
      </c>
      <c r="K462" s="27" t="s">
        <v>328</v>
      </c>
      <c r="L462" s="27" t="s">
        <v>329</v>
      </c>
      <c r="M462" s="28"/>
      <c r="N462" s="28"/>
      <c r="O462" s="28"/>
    </row>
    <row r="463" spans="1:15">
      <c r="A463" t="s">
        <v>404</v>
      </c>
      <c r="B463" s="26" t="s">
        <v>407</v>
      </c>
      <c r="C463" s="26" t="s">
        <v>78</v>
      </c>
      <c r="D463" s="26" t="s">
        <v>79</v>
      </c>
      <c r="E463" s="27" t="s">
        <v>80</v>
      </c>
      <c r="F463" s="27" t="s">
        <v>81</v>
      </c>
      <c r="G463" s="27" t="s">
        <v>209</v>
      </c>
      <c r="H463" s="27" t="s">
        <v>210</v>
      </c>
      <c r="I463" s="27" t="s">
        <v>90</v>
      </c>
      <c r="J463" s="27" t="s">
        <v>91</v>
      </c>
      <c r="K463" s="27" t="s">
        <v>328</v>
      </c>
      <c r="L463" s="27" t="s">
        <v>329</v>
      </c>
      <c r="M463" s="28"/>
      <c r="N463" s="28"/>
      <c r="O463" s="28"/>
    </row>
    <row r="464" spans="1:15">
      <c r="A464" t="s">
        <v>404</v>
      </c>
      <c r="B464" s="26" t="s">
        <v>407</v>
      </c>
      <c r="C464" s="26" t="s">
        <v>78</v>
      </c>
      <c r="D464" s="26" t="s">
        <v>79</v>
      </c>
      <c r="E464" s="27" t="s">
        <v>80</v>
      </c>
      <c r="F464" s="27" t="s">
        <v>81</v>
      </c>
      <c r="G464" s="27" t="s">
        <v>209</v>
      </c>
      <c r="H464" s="27" t="s">
        <v>210</v>
      </c>
      <c r="I464" s="27" t="s">
        <v>92</v>
      </c>
      <c r="J464" s="27" t="s">
        <v>93</v>
      </c>
      <c r="K464" s="27" t="s">
        <v>328</v>
      </c>
      <c r="L464" s="27" t="s">
        <v>329</v>
      </c>
      <c r="M464" s="28"/>
      <c r="N464" s="28"/>
      <c r="O464" s="28"/>
    </row>
    <row r="465" spans="1:15">
      <c r="A465" t="s">
        <v>404</v>
      </c>
      <c r="B465" s="26" t="s">
        <v>407</v>
      </c>
      <c r="C465" s="26" t="s">
        <v>78</v>
      </c>
      <c r="D465" s="26" t="s">
        <v>79</v>
      </c>
      <c r="E465" s="27" t="s">
        <v>80</v>
      </c>
      <c r="F465" s="27" t="s">
        <v>81</v>
      </c>
      <c r="G465" s="27" t="s">
        <v>209</v>
      </c>
      <c r="H465" s="27" t="s">
        <v>210</v>
      </c>
      <c r="I465" s="27" t="s">
        <v>134</v>
      </c>
      <c r="J465" s="27" t="s">
        <v>135</v>
      </c>
      <c r="K465" s="27" t="s">
        <v>328</v>
      </c>
      <c r="L465" s="27" t="s">
        <v>329</v>
      </c>
      <c r="M465" s="28"/>
      <c r="N465" s="28"/>
      <c r="O465" s="28"/>
    </row>
    <row r="466" spans="1:15">
      <c r="A466" t="s">
        <v>404</v>
      </c>
      <c r="B466" s="26" t="s">
        <v>407</v>
      </c>
      <c r="C466" s="26" t="s">
        <v>78</v>
      </c>
      <c r="D466" s="26" t="s">
        <v>79</v>
      </c>
      <c r="E466" s="27" t="s">
        <v>80</v>
      </c>
      <c r="F466" s="27" t="s">
        <v>81</v>
      </c>
      <c r="G466" s="27" t="s">
        <v>209</v>
      </c>
      <c r="H466" s="27" t="s">
        <v>210</v>
      </c>
      <c r="I466" s="27" t="s">
        <v>172</v>
      </c>
      <c r="J466" s="27" t="s">
        <v>173</v>
      </c>
      <c r="K466" s="27" t="s">
        <v>328</v>
      </c>
      <c r="L466" s="27" t="s">
        <v>329</v>
      </c>
      <c r="M466" s="28"/>
      <c r="N466" s="28"/>
      <c r="O466" s="28"/>
    </row>
    <row r="467" spans="1:15">
      <c r="A467" t="s">
        <v>404</v>
      </c>
      <c r="B467" s="26" t="s">
        <v>407</v>
      </c>
      <c r="C467" s="26" t="s">
        <v>78</v>
      </c>
      <c r="D467" s="26" t="s">
        <v>79</v>
      </c>
      <c r="E467" s="27" t="s">
        <v>80</v>
      </c>
      <c r="F467" s="27" t="s">
        <v>81</v>
      </c>
      <c r="G467" s="27" t="s">
        <v>209</v>
      </c>
      <c r="H467" s="27" t="s">
        <v>210</v>
      </c>
      <c r="I467" s="27" t="s">
        <v>136</v>
      </c>
      <c r="J467" s="27" t="s">
        <v>137</v>
      </c>
      <c r="K467" s="27" t="s">
        <v>328</v>
      </c>
      <c r="L467" s="27" t="s">
        <v>329</v>
      </c>
      <c r="M467" s="28"/>
      <c r="N467" s="28"/>
      <c r="O467" s="28"/>
    </row>
    <row r="468" spans="1:15">
      <c r="A468" t="s">
        <v>404</v>
      </c>
      <c r="B468" s="26" t="s">
        <v>407</v>
      </c>
      <c r="C468" s="26" t="s">
        <v>78</v>
      </c>
      <c r="D468" s="26" t="s">
        <v>79</v>
      </c>
      <c r="E468" s="27" t="s">
        <v>80</v>
      </c>
      <c r="F468" s="27" t="s">
        <v>81</v>
      </c>
      <c r="G468" s="27" t="s">
        <v>209</v>
      </c>
      <c r="H468" s="27" t="s">
        <v>210</v>
      </c>
      <c r="I468" s="27" t="s">
        <v>178</v>
      </c>
      <c r="J468" s="27" t="s">
        <v>179</v>
      </c>
      <c r="K468" s="27" t="s">
        <v>328</v>
      </c>
      <c r="L468" s="27" t="s">
        <v>329</v>
      </c>
      <c r="M468" s="28"/>
      <c r="N468" s="28"/>
      <c r="O468" s="28"/>
    </row>
    <row r="469" spans="1:15">
      <c r="A469" t="s">
        <v>404</v>
      </c>
      <c r="B469" s="26" t="s">
        <v>407</v>
      </c>
      <c r="C469" s="26" t="s">
        <v>78</v>
      </c>
      <c r="D469" s="26" t="s">
        <v>79</v>
      </c>
      <c r="E469" s="27" t="s">
        <v>80</v>
      </c>
      <c r="F469" s="27" t="s">
        <v>81</v>
      </c>
      <c r="G469" s="27" t="s">
        <v>209</v>
      </c>
      <c r="H469" s="27" t="s">
        <v>210</v>
      </c>
      <c r="I469" s="27" t="s">
        <v>164</v>
      </c>
      <c r="J469" s="27" t="s">
        <v>165</v>
      </c>
      <c r="K469" s="27" t="s">
        <v>328</v>
      </c>
      <c r="L469" s="27" t="s">
        <v>329</v>
      </c>
      <c r="M469" s="28"/>
      <c r="N469" s="28"/>
      <c r="O469" s="28"/>
    </row>
    <row r="470" spans="1:15">
      <c r="A470" t="s">
        <v>404</v>
      </c>
      <c r="B470" s="26" t="s">
        <v>407</v>
      </c>
      <c r="C470" s="26" t="s">
        <v>78</v>
      </c>
      <c r="D470" s="26" t="s">
        <v>79</v>
      </c>
      <c r="E470" s="27" t="s">
        <v>80</v>
      </c>
      <c r="F470" s="27" t="s">
        <v>81</v>
      </c>
      <c r="G470" s="27" t="s">
        <v>209</v>
      </c>
      <c r="H470" s="27" t="s">
        <v>210</v>
      </c>
      <c r="I470" s="27" t="s">
        <v>180</v>
      </c>
      <c r="J470" s="27" t="s">
        <v>181</v>
      </c>
      <c r="K470" s="27" t="s">
        <v>328</v>
      </c>
      <c r="L470" s="27" t="s">
        <v>329</v>
      </c>
      <c r="M470" s="28"/>
      <c r="N470" s="28"/>
      <c r="O470" s="28"/>
    </row>
    <row r="471" spans="1:15">
      <c r="A471" t="s">
        <v>404</v>
      </c>
      <c r="B471" s="26" t="s">
        <v>407</v>
      </c>
      <c r="C471" s="26" t="s">
        <v>78</v>
      </c>
      <c r="D471" s="26" t="s">
        <v>79</v>
      </c>
      <c r="E471" s="27" t="s">
        <v>80</v>
      </c>
      <c r="F471" s="27" t="s">
        <v>81</v>
      </c>
      <c r="G471" s="27" t="s">
        <v>209</v>
      </c>
      <c r="H471" s="27" t="s">
        <v>210</v>
      </c>
      <c r="I471" s="27" t="s">
        <v>182</v>
      </c>
      <c r="J471" s="27" t="s">
        <v>183</v>
      </c>
      <c r="K471" s="27" t="s">
        <v>328</v>
      </c>
      <c r="L471" s="27" t="s">
        <v>329</v>
      </c>
      <c r="M471" s="28"/>
      <c r="N471" s="28"/>
      <c r="O471" s="28"/>
    </row>
    <row r="472" spans="1:15">
      <c r="A472" t="s">
        <v>404</v>
      </c>
      <c r="B472" s="26" t="s">
        <v>407</v>
      </c>
      <c r="C472" s="26" t="s">
        <v>78</v>
      </c>
      <c r="D472" s="26" t="s">
        <v>79</v>
      </c>
      <c r="E472" s="27" t="s">
        <v>80</v>
      </c>
      <c r="F472" s="27" t="s">
        <v>81</v>
      </c>
      <c r="G472" s="27" t="s">
        <v>209</v>
      </c>
      <c r="H472" s="27" t="s">
        <v>210</v>
      </c>
      <c r="I472" s="27" t="s">
        <v>156</v>
      </c>
      <c r="J472" s="27" t="s">
        <v>157</v>
      </c>
      <c r="K472" s="27" t="s">
        <v>328</v>
      </c>
      <c r="L472" s="27" t="s">
        <v>329</v>
      </c>
      <c r="M472" s="28"/>
      <c r="N472" s="28"/>
      <c r="O472" s="28"/>
    </row>
    <row r="473" spans="1:15">
      <c r="A473" t="s">
        <v>404</v>
      </c>
      <c r="B473" s="26" t="s">
        <v>407</v>
      </c>
      <c r="C473" s="26" t="s">
        <v>78</v>
      </c>
      <c r="D473" s="26" t="s">
        <v>79</v>
      </c>
      <c r="E473" s="27" t="s">
        <v>80</v>
      </c>
      <c r="F473" s="27" t="s">
        <v>81</v>
      </c>
      <c r="G473" s="27" t="s">
        <v>209</v>
      </c>
      <c r="H473" s="27" t="s">
        <v>210</v>
      </c>
      <c r="I473" s="27" t="s">
        <v>132</v>
      </c>
      <c r="J473" s="27" t="s">
        <v>133</v>
      </c>
      <c r="K473" s="27" t="s">
        <v>328</v>
      </c>
      <c r="L473" s="27" t="s">
        <v>329</v>
      </c>
      <c r="M473" s="28"/>
      <c r="N473" s="28"/>
      <c r="O473" s="28"/>
    </row>
    <row r="474" spans="1:15">
      <c r="A474" t="s">
        <v>404</v>
      </c>
      <c r="B474" s="26" t="s">
        <v>407</v>
      </c>
      <c r="C474" s="26" t="s">
        <v>78</v>
      </c>
      <c r="D474" s="26" t="s">
        <v>79</v>
      </c>
      <c r="E474" s="27" t="s">
        <v>80</v>
      </c>
      <c r="F474" s="27" t="s">
        <v>81</v>
      </c>
      <c r="G474" s="29">
        <v>61</v>
      </c>
      <c r="H474" s="27" t="s">
        <v>210</v>
      </c>
      <c r="I474" s="27">
        <v>3234</v>
      </c>
      <c r="J474" s="27" t="s">
        <v>159</v>
      </c>
      <c r="K474" s="27" t="s">
        <v>328</v>
      </c>
      <c r="L474" s="27" t="s">
        <v>329</v>
      </c>
      <c r="M474" s="28"/>
      <c r="N474" s="28"/>
      <c r="O474" s="28"/>
    </row>
    <row r="475" spans="1:15">
      <c r="A475" t="s">
        <v>404</v>
      </c>
      <c r="B475" s="26" t="s">
        <v>407</v>
      </c>
      <c r="C475" s="26" t="s">
        <v>78</v>
      </c>
      <c r="D475" s="26" t="s">
        <v>79</v>
      </c>
      <c r="E475" s="27" t="s">
        <v>80</v>
      </c>
      <c r="F475" s="27" t="s">
        <v>81</v>
      </c>
      <c r="G475" s="27" t="s">
        <v>209</v>
      </c>
      <c r="H475" s="27" t="s">
        <v>210</v>
      </c>
      <c r="I475" s="27" t="s">
        <v>199</v>
      </c>
      <c r="J475" s="27" t="s">
        <v>200</v>
      </c>
      <c r="K475" s="27" t="s">
        <v>328</v>
      </c>
      <c r="L475" s="27" t="s">
        <v>329</v>
      </c>
      <c r="M475" s="28"/>
      <c r="N475" s="28"/>
      <c r="O475" s="28"/>
    </row>
    <row r="476" spans="1:15">
      <c r="A476" t="s">
        <v>404</v>
      </c>
      <c r="B476" s="26" t="s">
        <v>407</v>
      </c>
      <c r="C476" s="26" t="s">
        <v>78</v>
      </c>
      <c r="D476" s="26" t="s">
        <v>79</v>
      </c>
      <c r="E476" s="27" t="s">
        <v>80</v>
      </c>
      <c r="F476" s="27" t="s">
        <v>81</v>
      </c>
      <c r="G476" s="27" t="s">
        <v>209</v>
      </c>
      <c r="H476" s="27" t="s">
        <v>210</v>
      </c>
      <c r="I476" s="27" t="s">
        <v>96</v>
      </c>
      <c r="J476" s="27" t="s">
        <v>97</v>
      </c>
      <c r="K476" s="27" t="s">
        <v>328</v>
      </c>
      <c r="L476" s="27" t="s">
        <v>329</v>
      </c>
      <c r="M476" s="28"/>
      <c r="N476" s="28"/>
      <c r="O476" s="28"/>
    </row>
    <row r="477" spans="1:15">
      <c r="A477" t="s">
        <v>404</v>
      </c>
      <c r="B477" s="26" t="s">
        <v>407</v>
      </c>
      <c r="C477" s="26" t="s">
        <v>78</v>
      </c>
      <c r="D477" s="26" t="s">
        <v>79</v>
      </c>
      <c r="E477" s="27" t="s">
        <v>80</v>
      </c>
      <c r="F477" s="27" t="s">
        <v>81</v>
      </c>
      <c r="G477" s="27" t="s">
        <v>209</v>
      </c>
      <c r="H477" s="27" t="s">
        <v>210</v>
      </c>
      <c r="I477" s="27" t="s">
        <v>116</v>
      </c>
      <c r="J477" s="27" t="s">
        <v>117</v>
      </c>
      <c r="K477" s="27" t="s">
        <v>328</v>
      </c>
      <c r="L477" s="27" t="s">
        <v>329</v>
      </c>
      <c r="M477" s="28"/>
      <c r="N477" s="28"/>
      <c r="O477" s="28"/>
    </row>
    <row r="478" spans="1:15">
      <c r="A478" t="s">
        <v>404</v>
      </c>
      <c r="B478" s="26" t="s">
        <v>407</v>
      </c>
      <c r="C478" s="26" t="s">
        <v>78</v>
      </c>
      <c r="D478" s="26" t="s">
        <v>79</v>
      </c>
      <c r="E478" s="27" t="s">
        <v>80</v>
      </c>
      <c r="F478" s="27" t="s">
        <v>81</v>
      </c>
      <c r="G478" s="27" t="s">
        <v>209</v>
      </c>
      <c r="H478" s="27" t="s">
        <v>210</v>
      </c>
      <c r="I478" s="27" t="s">
        <v>184</v>
      </c>
      <c r="J478" s="27" t="s">
        <v>185</v>
      </c>
      <c r="K478" s="27" t="s">
        <v>328</v>
      </c>
      <c r="L478" s="27" t="s">
        <v>329</v>
      </c>
      <c r="M478" s="28"/>
      <c r="N478" s="28"/>
      <c r="O478" s="28"/>
    </row>
    <row r="479" spans="1:15">
      <c r="A479" t="s">
        <v>404</v>
      </c>
      <c r="B479" s="26" t="s">
        <v>407</v>
      </c>
      <c r="C479" s="26" t="s">
        <v>78</v>
      </c>
      <c r="D479" s="26" t="s">
        <v>79</v>
      </c>
      <c r="E479" s="27" t="s">
        <v>80</v>
      </c>
      <c r="F479" s="27" t="s">
        <v>81</v>
      </c>
      <c r="G479" s="27" t="s">
        <v>209</v>
      </c>
      <c r="H479" s="27" t="s">
        <v>210</v>
      </c>
      <c r="I479" s="27" t="s">
        <v>144</v>
      </c>
      <c r="J479" s="27" t="s">
        <v>145</v>
      </c>
      <c r="K479" s="27" t="s">
        <v>328</v>
      </c>
      <c r="L479" s="27" t="s">
        <v>329</v>
      </c>
      <c r="M479" s="28"/>
      <c r="N479" s="28"/>
      <c r="O479" s="28"/>
    </row>
    <row r="480" spans="1:15">
      <c r="A480" t="s">
        <v>404</v>
      </c>
      <c r="B480" s="26" t="s">
        <v>407</v>
      </c>
      <c r="C480" s="26" t="s">
        <v>78</v>
      </c>
      <c r="D480" s="26" t="s">
        <v>79</v>
      </c>
      <c r="E480" s="27" t="s">
        <v>80</v>
      </c>
      <c r="F480" s="27" t="s">
        <v>81</v>
      </c>
      <c r="G480" s="27" t="s">
        <v>209</v>
      </c>
      <c r="H480" s="27" t="s">
        <v>210</v>
      </c>
      <c r="I480" s="27" t="s">
        <v>138</v>
      </c>
      <c r="J480" s="27" t="s">
        <v>139</v>
      </c>
      <c r="K480" s="27" t="s">
        <v>328</v>
      </c>
      <c r="L480" s="27" t="s">
        <v>329</v>
      </c>
      <c r="M480" s="28"/>
      <c r="N480" s="28"/>
      <c r="O480" s="28"/>
    </row>
    <row r="481" spans="1:15">
      <c r="A481" t="s">
        <v>404</v>
      </c>
      <c r="B481" s="26" t="s">
        <v>407</v>
      </c>
      <c r="C481" s="26" t="s">
        <v>78</v>
      </c>
      <c r="D481" s="26" t="s">
        <v>79</v>
      </c>
      <c r="E481" s="27" t="s">
        <v>80</v>
      </c>
      <c r="F481" s="27" t="s">
        <v>81</v>
      </c>
      <c r="G481" s="27" t="s">
        <v>209</v>
      </c>
      <c r="H481" s="27" t="s">
        <v>210</v>
      </c>
      <c r="I481" s="27" t="s">
        <v>146</v>
      </c>
      <c r="J481" s="27" t="s">
        <v>147</v>
      </c>
      <c r="K481" s="27" t="s">
        <v>328</v>
      </c>
      <c r="L481" s="27" t="s">
        <v>329</v>
      </c>
      <c r="M481" s="28"/>
      <c r="N481" s="28"/>
      <c r="O481" s="28"/>
    </row>
    <row r="482" spans="1:15">
      <c r="A482" t="s">
        <v>404</v>
      </c>
      <c r="B482" s="26" t="s">
        <v>407</v>
      </c>
      <c r="C482" s="26" t="s">
        <v>78</v>
      </c>
      <c r="D482" s="26" t="s">
        <v>79</v>
      </c>
      <c r="E482" s="27" t="s">
        <v>80</v>
      </c>
      <c r="F482" s="27" t="s">
        <v>81</v>
      </c>
      <c r="G482" s="27" t="s">
        <v>209</v>
      </c>
      <c r="H482" s="27" t="s">
        <v>210</v>
      </c>
      <c r="I482" s="27" t="s">
        <v>148</v>
      </c>
      <c r="J482" s="27" t="s">
        <v>149</v>
      </c>
      <c r="K482" s="27" t="s">
        <v>328</v>
      </c>
      <c r="L482" s="27" t="s">
        <v>329</v>
      </c>
      <c r="M482" s="28"/>
      <c r="N482" s="28"/>
      <c r="O482" s="28"/>
    </row>
    <row r="483" spans="1:15">
      <c r="A483" t="s">
        <v>404</v>
      </c>
      <c r="B483" s="26" t="s">
        <v>407</v>
      </c>
      <c r="C483" s="26" t="s">
        <v>78</v>
      </c>
      <c r="D483" s="26" t="s">
        <v>79</v>
      </c>
      <c r="E483" s="27" t="s">
        <v>80</v>
      </c>
      <c r="F483" s="27" t="s">
        <v>81</v>
      </c>
      <c r="G483" s="27" t="s">
        <v>209</v>
      </c>
      <c r="H483" s="27" t="s">
        <v>210</v>
      </c>
      <c r="I483" s="27" t="s">
        <v>98</v>
      </c>
      <c r="J483" s="27" t="s">
        <v>99</v>
      </c>
      <c r="K483" s="27" t="s">
        <v>328</v>
      </c>
      <c r="L483" s="27" t="s">
        <v>329</v>
      </c>
      <c r="M483" s="28"/>
      <c r="N483" s="28"/>
      <c r="O483" s="28"/>
    </row>
    <row r="484" spans="1:15">
      <c r="A484" t="s">
        <v>404</v>
      </c>
      <c r="B484" s="26" t="s">
        <v>407</v>
      </c>
      <c r="C484" s="26" t="s">
        <v>78</v>
      </c>
      <c r="D484" s="26" t="s">
        <v>79</v>
      </c>
      <c r="E484" s="27" t="s">
        <v>80</v>
      </c>
      <c r="F484" s="27" t="s">
        <v>81</v>
      </c>
      <c r="G484" s="27" t="s">
        <v>209</v>
      </c>
      <c r="H484" s="27" t="s">
        <v>210</v>
      </c>
      <c r="I484" s="27" t="s">
        <v>104</v>
      </c>
      <c r="J484" s="27" t="s">
        <v>105</v>
      </c>
      <c r="K484" s="27" t="s">
        <v>328</v>
      </c>
      <c r="L484" s="27" t="s">
        <v>329</v>
      </c>
      <c r="M484" s="28"/>
      <c r="N484" s="28"/>
      <c r="O484" s="28"/>
    </row>
    <row r="485" spans="1:15">
      <c r="A485" t="s">
        <v>404</v>
      </c>
      <c r="B485" s="26" t="s">
        <v>407</v>
      </c>
      <c r="C485" s="26" t="s">
        <v>78</v>
      </c>
      <c r="D485" s="26" t="s">
        <v>79</v>
      </c>
      <c r="E485" s="27" t="s">
        <v>80</v>
      </c>
      <c r="F485" s="27" t="s">
        <v>81</v>
      </c>
      <c r="G485" s="27" t="s">
        <v>209</v>
      </c>
      <c r="H485" s="27" t="s">
        <v>210</v>
      </c>
      <c r="I485" s="27" t="s">
        <v>142</v>
      </c>
      <c r="J485" s="27" t="s">
        <v>143</v>
      </c>
      <c r="K485" s="27" t="s">
        <v>328</v>
      </c>
      <c r="L485" s="27" t="s">
        <v>329</v>
      </c>
      <c r="M485" s="28"/>
      <c r="N485" s="28"/>
      <c r="O485" s="28"/>
    </row>
    <row r="486" spans="1:15">
      <c r="A486" t="s">
        <v>404</v>
      </c>
      <c r="B486" s="26" t="s">
        <v>407</v>
      </c>
      <c r="C486" s="26" t="s">
        <v>78</v>
      </c>
      <c r="D486" s="26" t="s">
        <v>79</v>
      </c>
      <c r="E486" s="27" t="s">
        <v>80</v>
      </c>
      <c r="F486" s="27" t="s">
        <v>81</v>
      </c>
      <c r="G486" s="27" t="s">
        <v>209</v>
      </c>
      <c r="H486" s="27" t="s">
        <v>210</v>
      </c>
      <c r="I486" s="27" t="s">
        <v>118</v>
      </c>
      <c r="J486" s="27" t="s">
        <v>119</v>
      </c>
      <c r="K486" s="27" t="s">
        <v>328</v>
      </c>
      <c r="L486" s="27" t="s">
        <v>329</v>
      </c>
      <c r="M486" s="28"/>
      <c r="N486" s="28"/>
      <c r="O486" s="28"/>
    </row>
    <row r="487" spans="1:15">
      <c r="A487" t="s">
        <v>404</v>
      </c>
      <c r="B487" s="26" t="s">
        <v>407</v>
      </c>
      <c r="C487" s="26" t="s">
        <v>78</v>
      </c>
      <c r="D487" s="26" t="s">
        <v>79</v>
      </c>
      <c r="E487" s="27" t="s">
        <v>80</v>
      </c>
      <c r="F487" s="27" t="s">
        <v>81</v>
      </c>
      <c r="G487" s="27" t="s">
        <v>209</v>
      </c>
      <c r="H487" s="27" t="s">
        <v>210</v>
      </c>
      <c r="I487" s="27" t="s">
        <v>114</v>
      </c>
      <c r="J487" s="27" t="s">
        <v>115</v>
      </c>
      <c r="K487" s="27" t="s">
        <v>328</v>
      </c>
      <c r="L487" s="27" t="s">
        <v>329</v>
      </c>
      <c r="M487" s="28"/>
      <c r="N487" s="28"/>
      <c r="O487" s="28"/>
    </row>
    <row r="488" spans="1:15">
      <c r="A488" t="s">
        <v>404</v>
      </c>
      <c r="B488" s="26" t="s">
        <v>407</v>
      </c>
      <c r="C488" s="26" t="s">
        <v>78</v>
      </c>
      <c r="D488" s="26" t="s">
        <v>79</v>
      </c>
      <c r="E488" s="27" t="s">
        <v>80</v>
      </c>
      <c r="F488" s="27" t="s">
        <v>81</v>
      </c>
      <c r="G488" s="27" t="s">
        <v>209</v>
      </c>
      <c r="H488" s="27" t="s">
        <v>210</v>
      </c>
      <c r="I488" s="27" t="s">
        <v>100</v>
      </c>
      <c r="J488" s="27" t="s">
        <v>101</v>
      </c>
      <c r="K488" s="27" t="s">
        <v>328</v>
      </c>
      <c r="L488" s="27" t="s">
        <v>329</v>
      </c>
      <c r="M488" s="28"/>
      <c r="N488" s="28"/>
      <c r="O488" s="28"/>
    </row>
    <row r="489" spans="1:15">
      <c r="A489" t="s">
        <v>404</v>
      </c>
      <c r="B489" s="26" t="s">
        <v>407</v>
      </c>
      <c r="C489" s="26" t="s">
        <v>78</v>
      </c>
      <c r="D489" s="26" t="s">
        <v>79</v>
      </c>
      <c r="E489" s="27" t="s">
        <v>80</v>
      </c>
      <c r="F489" s="27" t="s">
        <v>81</v>
      </c>
      <c r="G489" s="27" t="s">
        <v>209</v>
      </c>
      <c r="H489" s="27" t="s">
        <v>210</v>
      </c>
      <c r="I489" s="27" t="s">
        <v>168</v>
      </c>
      <c r="J489" s="27" t="s">
        <v>169</v>
      </c>
      <c r="K489" s="27" t="s">
        <v>328</v>
      </c>
      <c r="L489" s="27" t="s">
        <v>329</v>
      </c>
      <c r="M489" s="28"/>
      <c r="N489" s="28"/>
      <c r="O489" s="28"/>
    </row>
    <row r="490" spans="1:15">
      <c r="A490" t="s">
        <v>404</v>
      </c>
      <c r="B490" s="26" t="s">
        <v>407</v>
      </c>
      <c r="C490" s="26" t="s">
        <v>78</v>
      </c>
      <c r="D490" s="26" t="s">
        <v>79</v>
      </c>
      <c r="E490" s="27" t="s">
        <v>80</v>
      </c>
      <c r="F490" s="27" t="s">
        <v>81</v>
      </c>
      <c r="G490" s="27" t="s">
        <v>209</v>
      </c>
      <c r="H490" s="27" t="s">
        <v>210</v>
      </c>
      <c r="I490" s="27" t="s">
        <v>191</v>
      </c>
      <c r="J490" s="27" t="s">
        <v>192</v>
      </c>
      <c r="K490" s="27" t="s">
        <v>328</v>
      </c>
      <c r="L490" s="27" t="s">
        <v>329</v>
      </c>
      <c r="M490" s="28"/>
      <c r="N490" s="28"/>
      <c r="O490" s="28"/>
    </row>
    <row r="491" spans="1:15">
      <c r="A491" t="s">
        <v>404</v>
      </c>
      <c r="B491" s="26" t="s">
        <v>407</v>
      </c>
      <c r="C491" s="26" t="s">
        <v>78</v>
      </c>
      <c r="D491" s="26" t="s">
        <v>79</v>
      </c>
      <c r="E491" s="27" t="s">
        <v>80</v>
      </c>
      <c r="F491" s="27" t="s">
        <v>81</v>
      </c>
      <c r="G491" s="27" t="s">
        <v>209</v>
      </c>
      <c r="H491" s="27" t="s">
        <v>210</v>
      </c>
      <c r="I491" s="27" t="s">
        <v>217</v>
      </c>
      <c r="J491" s="27" t="s">
        <v>218</v>
      </c>
      <c r="K491" s="27" t="s">
        <v>328</v>
      </c>
      <c r="L491" s="27" t="s">
        <v>329</v>
      </c>
      <c r="M491" s="28"/>
      <c r="N491" s="28"/>
      <c r="O491" s="28"/>
    </row>
    <row r="492" spans="1:15">
      <c r="A492" t="s">
        <v>404</v>
      </c>
      <c r="B492" s="26" t="s">
        <v>407</v>
      </c>
      <c r="C492" s="26" t="s">
        <v>78</v>
      </c>
      <c r="D492" s="26" t="s">
        <v>79</v>
      </c>
      <c r="E492" s="27" t="s">
        <v>80</v>
      </c>
      <c r="F492" s="27" t="s">
        <v>81</v>
      </c>
      <c r="G492" s="27" t="s">
        <v>209</v>
      </c>
      <c r="H492" s="27" t="s">
        <v>210</v>
      </c>
      <c r="I492" s="27" t="s">
        <v>203</v>
      </c>
      <c r="J492" s="27" t="s">
        <v>204</v>
      </c>
      <c r="K492" s="27" t="s">
        <v>328</v>
      </c>
      <c r="L492" s="27" t="s">
        <v>329</v>
      </c>
      <c r="M492" s="28"/>
      <c r="N492" s="28"/>
      <c r="O492" s="28"/>
    </row>
    <row r="493" spans="1:15">
      <c r="A493" t="s">
        <v>404</v>
      </c>
      <c r="B493" s="26" t="s">
        <v>407</v>
      </c>
      <c r="C493" s="26" t="s">
        <v>78</v>
      </c>
      <c r="D493" s="26" t="s">
        <v>79</v>
      </c>
      <c r="E493" s="27" t="s">
        <v>80</v>
      </c>
      <c r="F493" s="27" t="s">
        <v>81</v>
      </c>
      <c r="G493" s="29">
        <v>61</v>
      </c>
      <c r="H493" s="27" t="s">
        <v>210</v>
      </c>
      <c r="I493" s="29">
        <v>4227</v>
      </c>
      <c r="J493" s="27" t="s">
        <v>240</v>
      </c>
      <c r="K493" s="29" t="s">
        <v>328</v>
      </c>
      <c r="L493" s="27" t="s">
        <v>329</v>
      </c>
      <c r="M493" s="28"/>
      <c r="N493" s="28"/>
      <c r="O493" s="28"/>
    </row>
    <row r="494" spans="1:15">
      <c r="A494" t="s">
        <v>404</v>
      </c>
      <c r="B494" s="26" t="s">
        <v>407</v>
      </c>
      <c r="C494" s="26" t="s">
        <v>78</v>
      </c>
      <c r="D494" s="26" t="s">
        <v>79</v>
      </c>
      <c r="E494" s="27" t="s">
        <v>80</v>
      </c>
      <c r="F494" s="27" t="s">
        <v>81</v>
      </c>
      <c r="G494" s="27" t="s">
        <v>209</v>
      </c>
      <c r="H494" s="27" t="s">
        <v>210</v>
      </c>
      <c r="I494" s="27" t="s">
        <v>193</v>
      </c>
      <c r="J494" s="27" t="s">
        <v>194</v>
      </c>
      <c r="K494" s="27" t="s">
        <v>328</v>
      </c>
      <c r="L494" s="27" t="s">
        <v>329</v>
      </c>
      <c r="M494" s="28"/>
      <c r="N494" s="28"/>
      <c r="O494" s="28"/>
    </row>
    <row r="495" spans="1:15">
      <c r="A495" t="s">
        <v>404</v>
      </c>
      <c r="B495" s="26" t="s">
        <v>407</v>
      </c>
      <c r="C495" s="26" t="s">
        <v>78</v>
      </c>
      <c r="D495" s="26" t="s">
        <v>79</v>
      </c>
      <c r="E495" s="27" t="s">
        <v>80</v>
      </c>
      <c r="F495" s="27" t="s">
        <v>81</v>
      </c>
      <c r="G495" s="29">
        <v>61</v>
      </c>
      <c r="H495" s="27" t="s">
        <v>210</v>
      </c>
      <c r="I495" s="27">
        <v>4242</v>
      </c>
      <c r="J495" s="27" t="s">
        <v>260</v>
      </c>
      <c r="K495" s="27" t="s">
        <v>328</v>
      </c>
      <c r="L495" s="27" t="s">
        <v>329</v>
      </c>
      <c r="M495" s="28"/>
      <c r="N495" s="28"/>
      <c r="O495" s="28"/>
    </row>
    <row r="496" spans="1:15">
      <c r="B496" s="276"/>
      <c r="C496" s="276"/>
      <c r="D496" s="276"/>
      <c r="E496" s="227"/>
      <c r="F496" s="227"/>
      <c r="G496" s="277" t="s">
        <v>326</v>
      </c>
      <c r="H496" s="277" t="s">
        <v>327</v>
      </c>
      <c r="I496" s="228"/>
      <c r="J496" s="228"/>
      <c r="K496" s="228"/>
      <c r="L496" s="228"/>
      <c r="M496" s="229">
        <f>SUM(M497:M500)</f>
        <v>0</v>
      </c>
      <c r="N496" s="229">
        <f t="shared" ref="N496:O496" si="36">SUM(N497:N500)</f>
        <v>0</v>
      </c>
      <c r="O496" s="229">
        <f t="shared" si="36"/>
        <v>0</v>
      </c>
    </row>
    <row r="497" spans="1:15" s="275" customFormat="1">
      <c r="A497" s="275" t="s">
        <v>404</v>
      </c>
      <c r="B497" s="278" t="s">
        <v>407</v>
      </c>
      <c r="C497" s="278" t="s">
        <v>78</v>
      </c>
      <c r="D497" s="278" t="s">
        <v>79</v>
      </c>
      <c r="E497" s="279" t="s">
        <v>80</v>
      </c>
      <c r="F497" s="279" t="s">
        <v>81</v>
      </c>
      <c r="G497" s="279" t="s">
        <v>326</v>
      </c>
      <c r="H497" s="279" t="s">
        <v>327</v>
      </c>
      <c r="I497" s="279" t="s">
        <v>156</v>
      </c>
      <c r="J497" s="279" t="s">
        <v>157</v>
      </c>
      <c r="K497" s="279" t="s">
        <v>328</v>
      </c>
      <c r="L497" s="279" t="s">
        <v>329</v>
      </c>
      <c r="M497" s="280"/>
      <c r="N497" s="280"/>
      <c r="O497" s="280"/>
    </row>
    <row r="498" spans="1:15" s="275" customFormat="1">
      <c r="A498" s="275" t="s">
        <v>404</v>
      </c>
      <c r="B498" s="278" t="s">
        <v>407</v>
      </c>
      <c r="C498" s="278" t="s">
        <v>78</v>
      </c>
      <c r="D498" s="278" t="s">
        <v>79</v>
      </c>
      <c r="E498" s="279" t="s">
        <v>80</v>
      </c>
      <c r="F498" s="279" t="s">
        <v>81</v>
      </c>
      <c r="G498" s="279" t="s">
        <v>326</v>
      </c>
      <c r="H498" s="279" t="s">
        <v>327</v>
      </c>
      <c r="I498" s="279" t="s">
        <v>168</v>
      </c>
      <c r="J498" s="279" t="s">
        <v>169</v>
      </c>
      <c r="K498" s="279" t="s">
        <v>328</v>
      </c>
      <c r="L498" s="279" t="s">
        <v>329</v>
      </c>
      <c r="M498" s="280"/>
      <c r="N498" s="280"/>
      <c r="O498" s="280"/>
    </row>
    <row r="499" spans="1:15" s="275" customFormat="1">
      <c r="A499" s="275" t="s">
        <v>404</v>
      </c>
      <c r="B499" s="278" t="s">
        <v>407</v>
      </c>
      <c r="C499" s="278" t="s">
        <v>78</v>
      </c>
      <c r="D499" s="278" t="s">
        <v>79</v>
      </c>
      <c r="E499" s="279" t="s">
        <v>80</v>
      </c>
      <c r="F499" s="279" t="s">
        <v>81</v>
      </c>
      <c r="G499" s="279">
        <v>71</v>
      </c>
      <c r="H499" s="279" t="s">
        <v>327</v>
      </c>
      <c r="I499" s="279" t="s">
        <v>191</v>
      </c>
      <c r="J499" s="279" t="s">
        <v>192</v>
      </c>
      <c r="K499" s="279" t="s">
        <v>328</v>
      </c>
      <c r="L499" s="279" t="s">
        <v>329</v>
      </c>
      <c r="M499" s="280"/>
      <c r="N499" s="280"/>
      <c r="O499" s="280"/>
    </row>
    <row r="500" spans="1:15" s="275" customFormat="1">
      <c r="A500" s="275" t="s">
        <v>404</v>
      </c>
      <c r="B500" s="278" t="s">
        <v>407</v>
      </c>
      <c r="C500" s="278" t="s">
        <v>78</v>
      </c>
      <c r="D500" s="278" t="s">
        <v>79</v>
      </c>
      <c r="E500" s="279" t="s">
        <v>80</v>
      </c>
      <c r="F500" s="279" t="s">
        <v>81</v>
      </c>
      <c r="G500" s="279" t="s">
        <v>326</v>
      </c>
      <c r="H500" s="279" t="s">
        <v>327</v>
      </c>
      <c r="I500" s="279" t="s">
        <v>193</v>
      </c>
      <c r="J500" s="279" t="s">
        <v>194</v>
      </c>
      <c r="K500" s="279" t="s">
        <v>328</v>
      </c>
      <c r="L500" s="279" t="s">
        <v>329</v>
      </c>
      <c r="M500" s="280"/>
      <c r="N500" s="280"/>
      <c r="O500" s="280"/>
    </row>
    <row r="501" spans="1:15" s="297" customFormat="1">
      <c r="B501" s="346" t="s">
        <v>653</v>
      </c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10">
        <f>M502+M527</f>
        <v>0</v>
      </c>
      <c r="N501" s="310">
        <f t="shared" ref="N501:O501" si="37">N502+N527</f>
        <v>0</v>
      </c>
      <c r="O501" s="310">
        <f t="shared" si="37"/>
        <v>0</v>
      </c>
    </row>
    <row r="502" spans="1:15" s="275" customFormat="1">
      <c r="B502" s="276"/>
      <c r="C502" s="276"/>
      <c r="D502" s="276"/>
      <c r="E502" s="227"/>
      <c r="F502" s="227"/>
      <c r="G502" s="227" t="s">
        <v>508</v>
      </c>
      <c r="H502" s="227" t="s">
        <v>509</v>
      </c>
      <c r="I502" s="228"/>
      <c r="J502" s="228"/>
      <c r="K502" s="228"/>
      <c r="L502" s="228"/>
      <c r="M502" s="229">
        <f>SUM(M503:M526)</f>
        <v>0</v>
      </c>
      <c r="N502" s="229">
        <f t="shared" ref="N502:O502" si="38">SUM(N503:N526)</f>
        <v>0</v>
      </c>
      <c r="O502" s="229">
        <f t="shared" si="38"/>
        <v>0</v>
      </c>
    </row>
    <row r="503" spans="1:15">
      <c r="B503" s="26" t="s">
        <v>407</v>
      </c>
      <c r="C503" s="26" t="s">
        <v>78</v>
      </c>
      <c r="D503" s="26" t="s">
        <v>79</v>
      </c>
      <c r="E503" s="27" t="s">
        <v>80</v>
      </c>
      <c r="F503" s="27" t="s">
        <v>81</v>
      </c>
      <c r="G503" s="27" t="s">
        <v>508</v>
      </c>
      <c r="H503" s="27" t="s">
        <v>509</v>
      </c>
      <c r="I503" s="27" t="s">
        <v>84</v>
      </c>
      <c r="J503" s="27" t="s">
        <v>85</v>
      </c>
      <c r="K503" s="27" t="s">
        <v>510</v>
      </c>
      <c r="L503" s="27" t="s">
        <v>511</v>
      </c>
      <c r="M503" s="28"/>
      <c r="N503" s="28"/>
      <c r="O503" s="28"/>
    </row>
    <row r="504" spans="1:15">
      <c r="B504" s="26" t="s">
        <v>407</v>
      </c>
      <c r="C504" s="26" t="s">
        <v>78</v>
      </c>
      <c r="D504" s="26" t="s">
        <v>79</v>
      </c>
      <c r="E504" s="27" t="s">
        <v>80</v>
      </c>
      <c r="F504" s="27" t="s">
        <v>81</v>
      </c>
      <c r="G504" s="27" t="s">
        <v>508</v>
      </c>
      <c r="H504" s="27" t="s">
        <v>509</v>
      </c>
      <c r="I504" s="27" t="s">
        <v>90</v>
      </c>
      <c r="J504" s="27" t="s">
        <v>91</v>
      </c>
      <c r="K504" s="27" t="s">
        <v>510</v>
      </c>
      <c r="L504" s="27" t="s">
        <v>511</v>
      </c>
      <c r="M504" s="28"/>
      <c r="N504" s="28"/>
      <c r="O504" s="28"/>
    </row>
    <row r="505" spans="1:15">
      <c r="B505" s="26" t="s">
        <v>407</v>
      </c>
      <c r="C505" s="26" t="s">
        <v>78</v>
      </c>
      <c r="D505" s="26" t="s">
        <v>79</v>
      </c>
      <c r="E505" s="27" t="s">
        <v>80</v>
      </c>
      <c r="F505" s="27" t="s">
        <v>81</v>
      </c>
      <c r="G505" s="27" t="s">
        <v>508</v>
      </c>
      <c r="H505" s="27" t="s">
        <v>509</v>
      </c>
      <c r="I505" s="27" t="s">
        <v>92</v>
      </c>
      <c r="J505" s="27" t="s">
        <v>93</v>
      </c>
      <c r="K505" s="27" t="s">
        <v>510</v>
      </c>
      <c r="L505" s="27" t="s">
        <v>511</v>
      </c>
      <c r="M505" s="28"/>
      <c r="N505" s="28"/>
      <c r="O505" s="28"/>
    </row>
    <row r="506" spans="1:15">
      <c r="B506" s="26" t="s">
        <v>407</v>
      </c>
      <c r="C506" s="26" t="s">
        <v>78</v>
      </c>
      <c r="D506" s="26" t="s">
        <v>79</v>
      </c>
      <c r="E506" s="27" t="s">
        <v>80</v>
      </c>
      <c r="F506" s="27" t="s">
        <v>81</v>
      </c>
      <c r="G506" s="27" t="s">
        <v>508</v>
      </c>
      <c r="H506" s="27" t="s">
        <v>509</v>
      </c>
      <c r="I506" s="27" t="s">
        <v>134</v>
      </c>
      <c r="J506" s="27" t="s">
        <v>135</v>
      </c>
      <c r="K506" s="27" t="s">
        <v>510</v>
      </c>
      <c r="L506" s="27" t="s">
        <v>511</v>
      </c>
      <c r="M506" s="28"/>
      <c r="N506" s="28"/>
      <c r="O506" s="28"/>
    </row>
    <row r="507" spans="1:15">
      <c r="B507" s="26" t="s">
        <v>407</v>
      </c>
      <c r="C507" s="26" t="s">
        <v>78</v>
      </c>
      <c r="D507" s="26" t="s">
        <v>79</v>
      </c>
      <c r="E507" s="27" t="s">
        <v>80</v>
      </c>
      <c r="F507" s="27" t="s">
        <v>81</v>
      </c>
      <c r="G507" s="27" t="s">
        <v>508</v>
      </c>
      <c r="H507" s="27" t="s">
        <v>509</v>
      </c>
      <c r="I507" s="27" t="s">
        <v>94</v>
      </c>
      <c r="J507" s="27" t="s">
        <v>95</v>
      </c>
      <c r="K507" s="27" t="s">
        <v>510</v>
      </c>
      <c r="L507" s="27" t="s">
        <v>511</v>
      </c>
      <c r="M507" s="28"/>
      <c r="N507" s="28"/>
      <c r="O507" s="28"/>
    </row>
    <row r="508" spans="1:15">
      <c r="B508" s="26" t="s">
        <v>407</v>
      </c>
      <c r="C508" s="26" t="s">
        <v>78</v>
      </c>
      <c r="D508" s="26" t="s">
        <v>79</v>
      </c>
      <c r="E508" s="27" t="s">
        <v>80</v>
      </c>
      <c r="F508" s="27" t="s">
        <v>81</v>
      </c>
      <c r="G508" s="27" t="s">
        <v>508</v>
      </c>
      <c r="H508" s="27" t="s">
        <v>509</v>
      </c>
      <c r="I508" s="27" t="s">
        <v>172</v>
      </c>
      <c r="J508" s="27" t="s">
        <v>173</v>
      </c>
      <c r="K508" s="27" t="s">
        <v>510</v>
      </c>
      <c r="L508" s="27" t="s">
        <v>511</v>
      </c>
      <c r="M508" s="28"/>
      <c r="N508" s="28"/>
      <c r="O508" s="28"/>
    </row>
    <row r="509" spans="1:15">
      <c r="B509" s="26" t="s">
        <v>407</v>
      </c>
      <c r="C509" s="26" t="s">
        <v>78</v>
      </c>
      <c r="D509" s="26" t="s">
        <v>79</v>
      </c>
      <c r="E509" s="27" t="s">
        <v>80</v>
      </c>
      <c r="F509" s="27" t="s">
        <v>81</v>
      </c>
      <c r="G509" s="27" t="s">
        <v>508</v>
      </c>
      <c r="H509" s="27" t="s">
        <v>509</v>
      </c>
      <c r="I509" s="27" t="s">
        <v>136</v>
      </c>
      <c r="J509" s="27" t="s">
        <v>137</v>
      </c>
      <c r="K509" s="27" t="s">
        <v>510</v>
      </c>
      <c r="L509" s="27" t="s">
        <v>511</v>
      </c>
      <c r="M509" s="28"/>
      <c r="N509" s="28"/>
      <c r="O509" s="28"/>
    </row>
    <row r="510" spans="1:15">
      <c r="B510" s="26" t="s">
        <v>407</v>
      </c>
      <c r="C510" s="26" t="s">
        <v>78</v>
      </c>
      <c r="D510" s="26" t="s">
        <v>79</v>
      </c>
      <c r="E510" s="27" t="s">
        <v>80</v>
      </c>
      <c r="F510" s="27" t="s">
        <v>81</v>
      </c>
      <c r="G510" s="27" t="s">
        <v>508</v>
      </c>
      <c r="H510" s="27" t="s">
        <v>509</v>
      </c>
      <c r="I510" s="27" t="s">
        <v>164</v>
      </c>
      <c r="J510" s="27" t="s">
        <v>165</v>
      </c>
      <c r="K510" s="27" t="s">
        <v>510</v>
      </c>
      <c r="L510" s="27" t="s">
        <v>511</v>
      </c>
      <c r="M510" s="28"/>
      <c r="N510" s="28"/>
      <c r="O510" s="28"/>
    </row>
    <row r="511" spans="1:15">
      <c r="B511" s="26" t="s">
        <v>407</v>
      </c>
      <c r="C511" s="26" t="s">
        <v>78</v>
      </c>
      <c r="D511" s="26" t="s">
        <v>79</v>
      </c>
      <c r="E511" s="27" t="s">
        <v>80</v>
      </c>
      <c r="F511" s="27" t="s">
        <v>81</v>
      </c>
      <c r="G511" s="27" t="s">
        <v>508</v>
      </c>
      <c r="H511" s="27" t="s">
        <v>509</v>
      </c>
      <c r="I511" s="27" t="s">
        <v>154</v>
      </c>
      <c r="J511" s="27" t="s">
        <v>155</v>
      </c>
      <c r="K511" s="27" t="s">
        <v>510</v>
      </c>
      <c r="L511" s="27" t="s">
        <v>511</v>
      </c>
      <c r="M511" s="28"/>
      <c r="N511" s="28"/>
      <c r="O511" s="28"/>
    </row>
    <row r="512" spans="1:15">
      <c r="B512" s="26" t="s">
        <v>407</v>
      </c>
      <c r="C512" s="26" t="s">
        <v>78</v>
      </c>
      <c r="D512" s="26" t="s">
        <v>79</v>
      </c>
      <c r="E512" s="27" t="s">
        <v>80</v>
      </c>
      <c r="F512" s="27" t="s">
        <v>81</v>
      </c>
      <c r="G512" s="27" t="s">
        <v>508</v>
      </c>
      <c r="H512" s="27" t="s">
        <v>509</v>
      </c>
      <c r="I512" s="27" t="s">
        <v>182</v>
      </c>
      <c r="J512" s="27" t="s">
        <v>183</v>
      </c>
      <c r="K512" s="27" t="s">
        <v>510</v>
      </c>
      <c r="L512" s="27" t="s">
        <v>511</v>
      </c>
      <c r="M512" s="28"/>
      <c r="N512" s="28"/>
      <c r="O512" s="28"/>
    </row>
    <row r="513" spans="2:15">
      <c r="B513" s="26" t="s">
        <v>407</v>
      </c>
      <c r="C513" s="26" t="s">
        <v>78</v>
      </c>
      <c r="D513" s="26" t="s">
        <v>79</v>
      </c>
      <c r="E513" s="27" t="s">
        <v>80</v>
      </c>
      <c r="F513" s="27" t="s">
        <v>81</v>
      </c>
      <c r="G513" s="27" t="s">
        <v>508</v>
      </c>
      <c r="H513" s="27" t="s">
        <v>509</v>
      </c>
      <c r="I513" s="27" t="s">
        <v>132</v>
      </c>
      <c r="J513" s="27" t="s">
        <v>133</v>
      </c>
      <c r="K513" s="27" t="s">
        <v>510</v>
      </c>
      <c r="L513" s="27" t="s">
        <v>511</v>
      </c>
      <c r="M513" s="28"/>
      <c r="N513" s="28"/>
      <c r="O513" s="28"/>
    </row>
    <row r="514" spans="2:15">
      <c r="B514" s="26" t="s">
        <v>407</v>
      </c>
      <c r="C514" s="26" t="s">
        <v>78</v>
      </c>
      <c r="D514" s="26" t="s">
        <v>79</v>
      </c>
      <c r="E514" s="27" t="s">
        <v>80</v>
      </c>
      <c r="F514" s="27" t="s">
        <v>81</v>
      </c>
      <c r="G514" s="27" t="s">
        <v>508</v>
      </c>
      <c r="H514" s="27" t="s">
        <v>509</v>
      </c>
      <c r="I514" s="27" t="s">
        <v>158</v>
      </c>
      <c r="J514" s="27" t="s">
        <v>159</v>
      </c>
      <c r="K514" s="27" t="s">
        <v>510</v>
      </c>
      <c r="L514" s="27" t="s">
        <v>511</v>
      </c>
      <c r="M514" s="28"/>
      <c r="N514" s="28"/>
      <c r="O514" s="28"/>
    </row>
    <row r="515" spans="2:15">
      <c r="B515" s="26" t="s">
        <v>407</v>
      </c>
      <c r="C515" s="26" t="s">
        <v>78</v>
      </c>
      <c r="D515" s="26" t="s">
        <v>79</v>
      </c>
      <c r="E515" s="27" t="s">
        <v>80</v>
      </c>
      <c r="F515" s="27" t="s">
        <v>81</v>
      </c>
      <c r="G515" s="27" t="s">
        <v>508</v>
      </c>
      <c r="H515" s="27" t="s">
        <v>509</v>
      </c>
      <c r="I515" s="27" t="s">
        <v>199</v>
      </c>
      <c r="J515" s="27" t="s">
        <v>200</v>
      </c>
      <c r="K515" s="27" t="s">
        <v>510</v>
      </c>
      <c r="L515" s="27" t="s">
        <v>511</v>
      </c>
      <c r="M515" s="28"/>
      <c r="N515" s="28"/>
      <c r="O515" s="28"/>
    </row>
    <row r="516" spans="2:15">
      <c r="B516" s="26" t="s">
        <v>407</v>
      </c>
      <c r="C516" s="26" t="s">
        <v>78</v>
      </c>
      <c r="D516" s="26" t="s">
        <v>79</v>
      </c>
      <c r="E516" s="27" t="s">
        <v>80</v>
      </c>
      <c r="F516" s="27" t="s">
        <v>81</v>
      </c>
      <c r="G516" s="27" t="s">
        <v>508</v>
      </c>
      <c r="H516" s="27" t="s">
        <v>509</v>
      </c>
      <c r="I516" s="27" t="s">
        <v>116</v>
      </c>
      <c r="J516" s="27" t="s">
        <v>117</v>
      </c>
      <c r="K516" s="27" t="s">
        <v>510</v>
      </c>
      <c r="L516" s="27" t="s">
        <v>511</v>
      </c>
      <c r="M516" s="28"/>
      <c r="N516" s="28"/>
      <c r="O516" s="28"/>
    </row>
    <row r="517" spans="2:15">
      <c r="B517" s="26" t="s">
        <v>407</v>
      </c>
      <c r="C517" s="26" t="s">
        <v>78</v>
      </c>
      <c r="D517" s="26" t="s">
        <v>79</v>
      </c>
      <c r="E517" s="27" t="s">
        <v>80</v>
      </c>
      <c r="F517" s="27" t="s">
        <v>81</v>
      </c>
      <c r="G517" s="27" t="s">
        <v>508</v>
      </c>
      <c r="H517" s="27" t="s">
        <v>509</v>
      </c>
      <c r="I517" s="27" t="s">
        <v>144</v>
      </c>
      <c r="J517" s="27" t="s">
        <v>145</v>
      </c>
      <c r="K517" s="27" t="s">
        <v>510</v>
      </c>
      <c r="L517" s="27" t="s">
        <v>511</v>
      </c>
      <c r="M517" s="28"/>
      <c r="N517" s="28"/>
      <c r="O517" s="28"/>
    </row>
    <row r="518" spans="2:15">
      <c r="B518" s="26" t="s">
        <v>407</v>
      </c>
      <c r="C518" s="26" t="s">
        <v>78</v>
      </c>
      <c r="D518" s="26" t="s">
        <v>79</v>
      </c>
      <c r="E518" s="27" t="s">
        <v>80</v>
      </c>
      <c r="F518" s="27" t="s">
        <v>81</v>
      </c>
      <c r="G518" s="27" t="s">
        <v>508</v>
      </c>
      <c r="H518" s="27" t="s">
        <v>509</v>
      </c>
      <c r="I518" s="27" t="s">
        <v>138</v>
      </c>
      <c r="J518" s="27" t="s">
        <v>139</v>
      </c>
      <c r="K518" s="27" t="s">
        <v>510</v>
      </c>
      <c r="L518" s="27" t="s">
        <v>511</v>
      </c>
      <c r="M518" s="28"/>
      <c r="N518" s="28"/>
      <c r="O518" s="28"/>
    </row>
    <row r="519" spans="2:15">
      <c r="B519" s="26" t="s">
        <v>407</v>
      </c>
      <c r="C519" s="26" t="s">
        <v>78</v>
      </c>
      <c r="D519" s="26" t="s">
        <v>79</v>
      </c>
      <c r="E519" s="27" t="s">
        <v>80</v>
      </c>
      <c r="F519" s="27" t="s">
        <v>81</v>
      </c>
      <c r="G519" s="27" t="s">
        <v>508</v>
      </c>
      <c r="H519" s="27" t="s">
        <v>509</v>
      </c>
      <c r="I519" s="27" t="s">
        <v>146</v>
      </c>
      <c r="J519" s="27" t="s">
        <v>147</v>
      </c>
      <c r="K519" s="27" t="s">
        <v>510</v>
      </c>
      <c r="L519" s="27" t="s">
        <v>511</v>
      </c>
      <c r="M519" s="28"/>
      <c r="N519" s="28"/>
      <c r="O519" s="28"/>
    </row>
    <row r="520" spans="2:15">
      <c r="B520" s="26" t="s">
        <v>407</v>
      </c>
      <c r="C520" s="26" t="s">
        <v>78</v>
      </c>
      <c r="D520" s="26" t="s">
        <v>79</v>
      </c>
      <c r="E520" s="27" t="s">
        <v>80</v>
      </c>
      <c r="F520" s="27" t="s">
        <v>81</v>
      </c>
      <c r="G520" s="27" t="s">
        <v>508</v>
      </c>
      <c r="H520" s="27" t="s">
        <v>509</v>
      </c>
      <c r="I520" s="27" t="s">
        <v>98</v>
      </c>
      <c r="J520" s="27" t="s">
        <v>99</v>
      </c>
      <c r="K520" s="27" t="s">
        <v>510</v>
      </c>
      <c r="L520" s="27" t="s">
        <v>511</v>
      </c>
      <c r="M520" s="28"/>
      <c r="N520" s="28"/>
      <c r="O520" s="28"/>
    </row>
    <row r="521" spans="2:15">
      <c r="B521" s="26" t="s">
        <v>407</v>
      </c>
      <c r="C521" s="26" t="s">
        <v>78</v>
      </c>
      <c r="D521" s="26" t="s">
        <v>79</v>
      </c>
      <c r="E521" s="27" t="s">
        <v>80</v>
      </c>
      <c r="F521" s="27" t="s">
        <v>81</v>
      </c>
      <c r="G521" s="27" t="s">
        <v>508</v>
      </c>
      <c r="H521" s="27" t="s">
        <v>509</v>
      </c>
      <c r="I521" s="27" t="s">
        <v>512</v>
      </c>
      <c r="J521" s="27" t="s">
        <v>513</v>
      </c>
      <c r="K521" s="27" t="s">
        <v>510</v>
      </c>
      <c r="L521" s="27" t="s">
        <v>511</v>
      </c>
      <c r="M521" s="28"/>
      <c r="N521" s="28"/>
      <c r="O521" s="28"/>
    </row>
    <row r="522" spans="2:15">
      <c r="B522" s="26" t="s">
        <v>407</v>
      </c>
      <c r="C522" s="26" t="s">
        <v>78</v>
      </c>
      <c r="D522" s="26" t="s">
        <v>79</v>
      </c>
      <c r="E522" s="27" t="s">
        <v>80</v>
      </c>
      <c r="F522" s="27" t="s">
        <v>81</v>
      </c>
      <c r="G522" s="27" t="s">
        <v>508</v>
      </c>
      <c r="H522" s="27" t="s">
        <v>509</v>
      </c>
      <c r="I522" s="27" t="s">
        <v>514</v>
      </c>
      <c r="J522" s="27" t="s">
        <v>515</v>
      </c>
      <c r="K522" s="27" t="s">
        <v>510</v>
      </c>
      <c r="L522" s="27" t="s">
        <v>511</v>
      </c>
      <c r="M522" s="28"/>
      <c r="N522" s="28"/>
      <c r="O522" s="28"/>
    </row>
    <row r="523" spans="2:15">
      <c r="B523" s="26" t="s">
        <v>407</v>
      </c>
      <c r="C523" s="26" t="s">
        <v>78</v>
      </c>
      <c r="D523" s="26" t="s">
        <v>79</v>
      </c>
      <c r="E523" s="27" t="s">
        <v>80</v>
      </c>
      <c r="F523" s="27" t="s">
        <v>81</v>
      </c>
      <c r="G523" s="27" t="s">
        <v>508</v>
      </c>
      <c r="H523" s="27" t="s">
        <v>509</v>
      </c>
      <c r="I523" s="27" t="s">
        <v>248</v>
      </c>
      <c r="J523" s="27" t="s">
        <v>188</v>
      </c>
      <c r="K523" s="27" t="s">
        <v>510</v>
      </c>
      <c r="L523" s="27" t="s">
        <v>511</v>
      </c>
      <c r="M523" s="28"/>
      <c r="N523" s="28"/>
      <c r="O523" s="28"/>
    </row>
    <row r="524" spans="2:15">
      <c r="B524" s="26" t="s">
        <v>407</v>
      </c>
      <c r="C524" s="26" t="s">
        <v>78</v>
      </c>
      <c r="D524" s="26" t="s">
        <v>79</v>
      </c>
      <c r="E524" s="27" t="s">
        <v>80</v>
      </c>
      <c r="F524" s="27" t="s">
        <v>81</v>
      </c>
      <c r="G524" s="27" t="s">
        <v>508</v>
      </c>
      <c r="H524" s="27" t="s">
        <v>509</v>
      </c>
      <c r="I524" s="27" t="s">
        <v>332</v>
      </c>
      <c r="J524" s="27" t="s">
        <v>333</v>
      </c>
      <c r="K524" s="27" t="s">
        <v>510</v>
      </c>
      <c r="L524" s="27" t="s">
        <v>511</v>
      </c>
      <c r="M524" s="28"/>
      <c r="N524" s="28"/>
      <c r="O524" s="28"/>
    </row>
    <row r="525" spans="2:15">
      <c r="B525" s="26" t="s">
        <v>407</v>
      </c>
      <c r="C525" s="26" t="s">
        <v>78</v>
      </c>
      <c r="D525" s="26" t="s">
        <v>79</v>
      </c>
      <c r="E525" s="27" t="s">
        <v>80</v>
      </c>
      <c r="F525" s="27" t="s">
        <v>81</v>
      </c>
      <c r="G525" s="27" t="s">
        <v>508</v>
      </c>
      <c r="H525" s="27" t="s">
        <v>509</v>
      </c>
      <c r="I525" s="27" t="s">
        <v>108</v>
      </c>
      <c r="J525" s="27" t="s">
        <v>109</v>
      </c>
      <c r="K525" s="27" t="s">
        <v>510</v>
      </c>
      <c r="L525" s="27" t="s">
        <v>511</v>
      </c>
      <c r="M525" s="28"/>
      <c r="N525" s="28"/>
      <c r="O525" s="28"/>
    </row>
    <row r="526" spans="2:15">
      <c r="B526" s="26" t="s">
        <v>407</v>
      </c>
      <c r="C526" s="26" t="s">
        <v>78</v>
      </c>
      <c r="D526" s="26" t="s">
        <v>79</v>
      </c>
      <c r="E526" s="27" t="s">
        <v>80</v>
      </c>
      <c r="F526" s="27" t="s">
        <v>81</v>
      </c>
      <c r="G526" s="27" t="s">
        <v>508</v>
      </c>
      <c r="H526" s="27" t="s">
        <v>509</v>
      </c>
      <c r="I526" s="27" t="s">
        <v>203</v>
      </c>
      <c r="J526" s="27" t="s">
        <v>204</v>
      </c>
      <c r="K526" s="27" t="s">
        <v>510</v>
      </c>
      <c r="L526" s="27" t="s">
        <v>511</v>
      </c>
      <c r="M526" s="28"/>
      <c r="N526" s="28"/>
      <c r="O526" s="28"/>
    </row>
    <row r="527" spans="2:15">
      <c r="B527" s="276"/>
      <c r="C527" s="276"/>
      <c r="D527" s="276"/>
      <c r="E527" s="227"/>
      <c r="F527" s="227"/>
      <c r="G527" s="277">
        <v>563</v>
      </c>
      <c r="H527" s="277" t="s">
        <v>206</v>
      </c>
      <c r="I527" s="228"/>
      <c r="J527" s="228"/>
      <c r="K527" s="228"/>
      <c r="L527" s="228"/>
      <c r="M527" s="229">
        <f>SUM(M528:M551)</f>
        <v>0</v>
      </c>
      <c r="N527" s="229">
        <f t="shared" ref="N527:O527" si="39">SUM(N528:N551)</f>
        <v>0</v>
      </c>
      <c r="O527" s="229">
        <f t="shared" si="39"/>
        <v>0</v>
      </c>
    </row>
    <row r="528" spans="2:15" s="275" customFormat="1">
      <c r="B528" s="278" t="s">
        <v>407</v>
      </c>
      <c r="C528" s="278" t="s">
        <v>78</v>
      </c>
      <c r="D528" s="278" t="s">
        <v>79</v>
      </c>
      <c r="E528" s="279" t="s">
        <v>80</v>
      </c>
      <c r="F528" s="279" t="s">
        <v>81</v>
      </c>
      <c r="G528" s="279" t="s">
        <v>205</v>
      </c>
      <c r="H528" s="279" t="s">
        <v>206</v>
      </c>
      <c r="I528" s="279" t="s">
        <v>84</v>
      </c>
      <c r="J528" s="279" t="s">
        <v>85</v>
      </c>
      <c r="K528" s="279" t="s">
        <v>510</v>
      </c>
      <c r="L528" s="279" t="s">
        <v>511</v>
      </c>
      <c r="M528" s="280"/>
      <c r="N528" s="280"/>
      <c r="O528" s="280"/>
    </row>
    <row r="529" spans="2:15" s="275" customFormat="1">
      <c r="B529" s="278" t="s">
        <v>407</v>
      </c>
      <c r="C529" s="278" t="s">
        <v>78</v>
      </c>
      <c r="D529" s="278" t="s">
        <v>79</v>
      </c>
      <c r="E529" s="279" t="s">
        <v>80</v>
      </c>
      <c r="F529" s="279" t="s">
        <v>81</v>
      </c>
      <c r="G529" s="279" t="s">
        <v>205</v>
      </c>
      <c r="H529" s="279" t="s">
        <v>206</v>
      </c>
      <c r="I529" s="279" t="s">
        <v>90</v>
      </c>
      <c r="J529" s="279" t="s">
        <v>91</v>
      </c>
      <c r="K529" s="279" t="s">
        <v>510</v>
      </c>
      <c r="L529" s="279" t="s">
        <v>511</v>
      </c>
      <c r="M529" s="280"/>
      <c r="N529" s="280"/>
      <c r="O529" s="280"/>
    </row>
    <row r="530" spans="2:15" s="275" customFormat="1">
      <c r="B530" s="278" t="s">
        <v>407</v>
      </c>
      <c r="C530" s="278" t="s">
        <v>78</v>
      </c>
      <c r="D530" s="278" t="s">
        <v>79</v>
      </c>
      <c r="E530" s="279" t="s">
        <v>80</v>
      </c>
      <c r="F530" s="279" t="s">
        <v>81</v>
      </c>
      <c r="G530" s="279" t="s">
        <v>205</v>
      </c>
      <c r="H530" s="279" t="s">
        <v>206</v>
      </c>
      <c r="I530" s="279" t="s">
        <v>92</v>
      </c>
      <c r="J530" s="279" t="s">
        <v>93</v>
      </c>
      <c r="K530" s="279" t="s">
        <v>510</v>
      </c>
      <c r="L530" s="279" t="s">
        <v>511</v>
      </c>
      <c r="M530" s="280"/>
      <c r="N530" s="280"/>
      <c r="O530" s="280"/>
    </row>
    <row r="531" spans="2:15" s="275" customFormat="1">
      <c r="B531" s="278" t="s">
        <v>407</v>
      </c>
      <c r="C531" s="278" t="s">
        <v>78</v>
      </c>
      <c r="D531" s="278" t="s">
        <v>79</v>
      </c>
      <c r="E531" s="279" t="s">
        <v>80</v>
      </c>
      <c r="F531" s="279" t="s">
        <v>81</v>
      </c>
      <c r="G531" s="279" t="s">
        <v>205</v>
      </c>
      <c r="H531" s="279" t="s">
        <v>206</v>
      </c>
      <c r="I531" s="279" t="s">
        <v>134</v>
      </c>
      <c r="J531" s="279" t="s">
        <v>135</v>
      </c>
      <c r="K531" s="279" t="s">
        <v>510</v>
      </c>
      <c r="L531" s="279" t="s">
        <v>511</v>
      </c>
      <c r="M531" s="280"/>
      <c r="N531" s="280"/>
      <c r="O531" s="280"/>
    </row>
    <row r="532" spans="2:15" s="275" customFormat="1">
      <c r="B532" s="278" t="s">
        <v>407</v>
      </c>
      <c r="C532" s="278" t="s">
        <v>78</v>
      </c>
      <c r="D532" s="278" t="s">
        <v>79</v>
      </c>
      <c r="E532" s="279" t="s">
        <v>80</v>
      </c>
      <c r="F532" s="279" t="s">
        <v>81</v>
      </c>
      <c r="G532" s="279" t="s">
        <v>205</v>
      </c>
      <c r="H532" s="279" t="s">
        <v>206</v>
      </c>
      <c r="I532" s="279" t="s">
        <v>94</v>
      </c>
      <c r="J532" s="279" t="s">
        <v>95</v>
      </c>
      <c r="K532" s="279" t="s">
        <v>510</v>
      </c>
      <c r="L532" s="279" t="s">
        <v>511</v>
      </c>
      <c r="M532" s="280"/>
      <c r="N532" s="280"/>
      <c r="O532" s="280"/>
    </row>
    <row r="533" spans="2:15" s="275" customFormat="1">
      <c r="B533" s="278" t="s">
        <v>407</v>
      </c>
      <c r="C533" s="278" t="s">
        <v>78</v>
      </c>
      <c r="D533" s="278" t="s">
        <v>79</v>
      </c>
      <c r="E533" s="279" t="s">
        <v>80</v>
      </c>
      <c r="F533" s="279" t="s">
        <v>81</v>
      </c>
      <c r="G533" s="279" t="s">
        <v>205</v>
      </c>
      <c r="H533" s="279" t="s">
        <v>206</v>
      </c>
      <c r="I533" s="279" t="s">
        <v>172</v>
      </c>
      <c r="J533" s="279" t="s">
        <v>173</v>
      </c>
      <c r="K533" s="279" t="s">
        <v>510</v>
      </c>
      <c r="L533" s="279" t="s">
        <v>511</v>
      </c>
      <c r="M533" s="280"/>
      <c r="N533" s="280"/>
      <c r="O533" s="280"/>
    </row>
    <row r="534" spans="2:15" s="275" customFormat="1">
      <c r="B534" s="278" t="s">
        <v>407</v>
      </c>
      <c r="C534" s="278" t="s">
        <v>78</v>
      </c>
      <c r="D534" s="278" t="s">
        <v>79</v>
      </c>
      <c r="E534" s="279" t="s">
        <v>80</v>
      </c>
      <c r="F534" s="279" t="s">
        <v>81</v>
      </c>
      <c r="G534" s="279" t="s">
        <v>205</v>
      </c>
      <c r="H534" s="279" t="s">
        <v>206</v>
      </c>
      <c r="I534" s="279" t="s">
        <v>136</v>
      </c>
      <c r="J534" s="279" t="s">
        <v>137</v>
      </c>
      <c r="K534" s="279" t="s">
        <v>510</v>
      </c>
      <c r="L534" s="279" t="s">
        <v>511</v>
      </c>
      <c r="M534" s="280"/>
      <c r="N534" s="280"/>
      <c r="O534" s="280"/>
    </row>
    <row r="535" spans="2:15" s="275" customFormat="1">
      <c r="B535" s="278" t="s">
        <v>407</v>
      </c>
      <c r="C535" s="278" t="s">
        <v>78</v>
      </c>
      <c r="D535" s="278" t="s">
        <v>79</v>
      </c>
      <c r="E535" s="279" t="s">
        <v>80</v>
      </c>
      <c r="F535" s="279" t="s">
        <v>81</v>
      </c>
      <c r="G535" s="279" t="s">
        <v>205</v>
      </c>
      <c r="H535" s="279" t="s">
        <v>206</v>
      </c>
      <c r="I535" s="279" t="s">
        <v>154</v>
      </c>
      <c r="J535" s="279" t="s">
        <v>155</v>
      </c>
      <c r="K535" s="279" t="s">
        <v>510</v>
      </c>
      <c r="L535" s="279" t="s">
        <v>511</v>
      </c>
      <c r="M535" s="280"/>
      <c r="N535" s="280"/>
      <c r="O535" s="280"/>
    </row>
    <row r="536" spans="2:15" s="275" customFormat="1">
      <c r="B536" s="278" t="s">
        <v>407</v>
      </c>
      <c r="C536" s="278" t="s">
        <v>78</v>
      </c>
      <c r="D536" s="278" t="s">
        <v>79</v>
      </c>
      <c r="E536" s="279" t="s">
        <v>80</v>
      </c>
      <c r="F536" s="279" t="s">
        <v>81</v>
      </c>
      <c r="G536" s="279" t="s">
        <v>205</v>
      </c>
      <c r="H536" s="279" t="s">
        <v>206</v>
      </c>
      <c r="I536" s="279" t="s">
        <v>164</v>
      </c>
      <c r="J536" s="279" t="s">
        <v>165</v>
      </c>
      <c r="K536" s="279" t="s">
        <v>510</v>
      </c>
      <c r="L536" s="279" t="s">
        <v>511</v>
      </c>
      <c r="M536" s="280"/>
      <c r="N536" s="280"/>
      <c r="O536" s="280"/>
    </row>
    <row r="537" spans="2:15" s="275" customFormat="1">
      <c r="B537" s="278" t="s">
        <v>407</v>
      </c>
      <c r="C537" s="278" t="s">
        <v>78</v>
      </c>
      <c r="D537" s="278" t="s">
        <v>79</v>
      </c>
      <c r="E537" s="279" t="s">
        <v>80</v>
      </c>
      <c r="F537" s="279" t="s">
        <v>81</v>
      </c>
      <c r="G537" s="279" t="s">
        <v>205</v>
      </c>
      <c r="H537" s="279" t="s">
        <v>206</v>
      </c>
      <c r="I537" s="279" t="s">
        <v>182</v>
      </c>
      <c r="J537" s="279" t="s">
        <v>183</v>
      </c>
      <c r="K537" s="279" t="s">
        <v>510</v>
      </c>
      <c r="L537" s="279" t="s">
        <v>511</v>
      </c>
      <c r="M537" s="280"/>
      <c r="N537" s="280"/>
      <c r="O537" s="280"/>
    </row>
    <row r="538" spans="2:15" s="275" customFormat="1">
      <c r="B538" s="278" t="s">
        <v>407</v>
      </c>
      <c r="C538" s="278" t="s">
        <v>78</v>
      </c>
      <c r="D538" s="278" t="s">
        <v>79</v>
      </c>
      <c r="E538" s="279" t="s">
        <v>80</v>
      </c>
      <c r="F538" s="279" t="s">
        <v>81</v>
      </c>
      <c r="G538" s="279" t="s">
        <v>205</v>
      </c>
      <c r="H538" s="279" t="s">
        <v>206</v>
      </c>
      <c r="I538" s="279" t="s">
        <v>132</v>
      </c>
      <c r="J538" s="279" t="s">
        <v>133</v>
      </c>
      <c r="K538" s="279" t="s">
        <v>510</v>
      </c>
      <c r="L538" s="279" t="s">
        <v>511</v>
      </c>
      <c r="M538" s="280"/>
      <c r="N538" s="280"/>
      <c r="O538" s="280"/>
    </row>
    <row r="539" spans="2:15" s="275" customFormat="1">
      <c r="B539" s="278" t="s">
        <v>407</v>
      </c>
      <c r="C539" s="278" t="s">
        <v>78</v>
      </c>
      <c r="D539" s="278" t="s">
        <v>79</v>
      </c>
      <c r="E539" s="279" t="s">
        <v>80</v>
      </c>
      <c r="F539" s="279" t="s">
        <v>81</v>
      </c>
      <c r="G539" s="279" t="s">
        <v>205</v>
      </c>
      <c r="H539" s="279" t="s">
        <v>206</v>
      </c>
      <c r="I539" s="279" t="s">
        <v>158</v>
      </c>
      <c r="J539" s="279" t="s">
        <v>159</v>
      </c>
      <c r="K539" s="279" t="s">
        <v>510</v>
      </c>
      <c r="L539" s="279" t="s">
        <v>511</v>
      </c>
      <c r="M539" s="280"/>
      <c r="N539" s="280"/>
      <c r="O539" s="280"/>
    </row>
    <row r="540" spans="2:15" s="275" customFormat="1">
      <c r="B540" s="278" t="s">
        <v>407</v>
      </c>
      <c r="C540" s="278" t="s">
        <v>78</v>
      </c>
      <c r="D540" s="278" t="s">
        <v>79</v>
      </c>
      <c r="E540" s="279" t="s">
        <v>80</v>
      </c>
      <c r="F540" s="279" t="s">
        <v>81</v>
      </c>
      <c r="G540" s="279" t="s">
        <v>205</v>
      </c>
      <c r="H540" s="279" t="s">
        <v>206</v>
      </c>
      <c r="I540" s="279" t="s">
        <v>199</v>
      </c>
      <c r="J540" s="279" t="s">
        <v>200</v>
      </c>
      <c r="K540" s="279" t="s">
        <v>510</v>
      </c>
      <c r="L540" s="279" t="s">
        <v>511</v>
      </c>
      <c r="M540" s="280"/>
      <c r="N540" s="280"/>
      <c r="O540" s="280"/>
    </row>
    <row r="541" spans="2:15" s="275" customFormat="1">
      <c r="B541" s="278" t="s">
        <v>407</v>
      </c>
      <c r="C541" s="278" t="s">
        <v>78</v>
      </c>
      <c r="D541" s="278" t="s">
        <v>79</v>
      </c>
      <c r="E541" s="279" t="s">
        <v>80</v>
      </c>
      <c r="F541" s="279" t="s">
        <v>81</v>
      </c>
      <c r="G541" s="279" t="s">
        <v>205</v>
      </c>
      <c r="H541" s="279" t="s">
        <v>206</v>
      </c>
      <c r="I541" s="279" t="s">
        <v>116</v>
      </c>
      <c r="J541" s="279" t="s">
        <v>117</v>
      </c>
      <c r="K541" s="279" t="s">
        <v>510</v>
      </c>
      <c r="L541" s="279" t="s">
        <v>511</v>
      </c>
      <c r="M541" s="280"/>
      <c r="N541" s="280"/>
      <c r="O541" s="280"/>
    </row>
    <row r="542" spans="2:15" s="275" customFormat="1">
      <c r="B542" s="278" t="s">
        <v>407</v>
      </c>
      <c r="C542" s="278" t="s">
        <v>78</v>
      </c>
      <c r="D542" s="278" t="s">
        <v>79</v>
      </c>
      <c r="E542" s="279" t="s">
        <v>80</v>
      </c>
      <c r="F542" s="279" t="s">
        <v>81</v>
      </c>
      <c r="G542" s="279" t="s">
        <v>205</v>
      </c>
      <c r="H542" s="279" t="s">
        <v>206</v>
      </c>
      <c r="I542" s="279" t="s">
        <v>144</v>
      </c>
      <c r="J542" s="279" t="s">
        <v>145</v>
      </c>
      <c r="K542" s="279" t="s">
        <v>510</v>
      </c>
      <c r="L542" s="279" t="s">
        <v>511</v>
      </c>
      <c r="M542" s="280"/>
      <c r="N542" s="280"/>
      <c r="O542" s="280"/>
    </row>
    <row r="543" spans="2:15" s="275" customFormat="1">
      <c r="B543" s="278" t="s">
        <v>407</v>
      </c>
      <c r="C543" s="278" t="s">
        <v>78</v>
      </c>
      <c r="D543" s="278" t="s">
        <v>79</v>
      </c>
      <c r="E543" s="279" t="s">
        <v>80</v>
      </c>
      <c r="F543" s="279" t="s">
        <v>81</v>
      </c>
      <c r="G543" s="279" t="s">
        <v>205</v>
      </c>
      <c r="H543" s="279" t="s">
        <v>206</v>
      </c>
      <c r="I543" s="279" t="s">
        <v>138</v>
      </c>
      <c r="J543" s="279" t="s">
        <v>139</v>
      </c>
      <c r="K543" s="279" t="s">
        <v>510</v>
      </c>
      <c r="L543" s="279" t="s">
        <v>511</v>
      </c>
      <c r="M543" s="280"/>
      <c r="N543" s="280"/>
      <c r="O543" s="280"/>
    </row>
    <row r="544" spans="2:15" s="275" customFormat="1">
      <c r="B544" s="278" t="s">
        <v>407</v>
      </c>
      <c r="C544" s="278" t="s">
        <v>78</v>
      </c>
      <c r="D544" s="278" t="s">
        <v>79</v>
      </c>
      <c r="E544" s="279" t="s">
        <v>80</v>
      </c>
      <c r="F544" s="279" t="s">
        <v>81</v>
      </c>
      <c r="G544" s="279" t="s">
        <v>205</v>
      </c>
      <c r="H544" s="279" t="s">
        <v>206</v>
      </c>
      <c r="I544" s="279" t="s">
        <v>146</v>
      </c>
      <c r="J544" s="279" t="s">
        <v>147</v>
      </c>
      <c r="K544" s="279" t="s">
        <v>510</v>
      </c>
      <c r="L544" s="279" t="s">
        <v>511</v>
      </c>
      <c r="M544" s="280"/>
      <c r="N544" s="280"/>
      <c r="O544" s="280"/>
    </row>
    <row r="545" spans="2:15" s="275" customFormat="1">
      <c r="B545" s="278" t="s">
        <v>407</v>
      </c>
      <c r="C545" s="278" t="s">
        <v>78</v>
      </c>
      <c r="D545" s="278" t="s">
        <v>79</v>
      </c>
      <c r="E545" s="279" t="s">
        <v>80</v>
      </c>
      <c r="F545" s="279" t="s">
        <v>81</v>
      </c>
      <c r="G545" s="279" t="s">
        <v>205</v>
      </c>
      <c r="H545" s="279" t="s">
        <v>206</v>
      </c>
      <c r="I545" s="279" t="s">
        <v>98</v>
      </c>
      <c r="J545" s="279" t="s">
        <v>99</v>
      </c>
      <c r="K545" s="279" t="s">
        <v>510</v>
      </c>
      <c r="L545" s="279" t="s">
        <v>511</v>
      </c>
      <c r="M545" s="280"/>
      <c r="N545" s="280"/>
      <c r="O545" s="280"/>
    </row>
    <row r="546" spans="2:15" s="275" customFormat="1">
      <c r="B546" s="278" t="s">
        <v>407</v>
      </c>
      <c r="C546" s="278" t="s">
        <v>78</v>
      </c>
      <c r="D546" s="278" t="s">
        <v>79</v>
      </c>
      <c r="E546" s="279" t="s">
        <v>80</v>
      </c>
      <c r="F546" s="279" t="s">
        <v>81</v>
      </c>
      <c r="G546" s="279" t="s">
        <v>205</v>
      </c>
      <c r="H546" s="279" t="s">
        <v>206</v>
      </c>
      <c r="I546" s="279" t="s">
        <v>246</v>
      </c>
      <c r="J546" s="279" t="s">
        <v>247</v>
      </c>
      <c r="K546" s="279" t="s">
        <v>510</v>
      </c>
      <c r="L546" s="279" t="s">
        <v>511</v>
      </c>
      <c r="M546" s="280"/>
      <c r="N546" s="280"/>
      <c r="O546" s="280"/>
    </row>
    <row r="547" spans="2:15" s="275" customFormat="1">
      <c r="B547" s="278" t="s">
        <v>407</v>
      </c>
      <c r="C547" s="278" t="s">
        <v>78</v>
      </c>
      <c r="D547" s="278" t="s">
        <v>79</v>
      </c>
      <c r="E547" s="279" t="s">
        <v>80</v>
      </c>
      <c r="F547" s="279" t="s">
        <v>81</v>
      </c>
      <c r="G547" s="279" t="s">
        <v>205</v>
      </c>
      <c r="H547" s="279" t="s">
        <v>206</v>
      </c>
      <c r="I547" s="279" t="s">
        <v>202</v>
      </c>
      <c r="J547" s="279" t="s">
        <v>43</v>
      </c>
      <c r="K547" s="279" t="s">
        <v>510</v>
      </c>
      <c r="L547" s="279" t="s">
        <v>511</v>
      </c>
      <c r="M547" s="280"/>
      <c r="N547" s="280"/>
      <c r="O547" s="280"/>
    </row>
    <row r="548" spans="2:15" s="275" customFormat="1">
      <c r="B548" s="278" t="s">
        <v>407</v>
      </c>
      <c r="C548" s="278" t="s">
        <v>78</v>
      </c>
      <c r="D548" s="278" t="s">
        <v>79</v>
      </c>
      <c r="E548" s="279" t="s">
        <v>80</v>
      </c>
      <c r="F548" s="279" t="s">
        <v>81</v>
      </c>
      <c r="G548" s="279" t="s">
        <v>205</v>
      </c>
      <c r="H548" s="279" t="s">
        <v>206</v>
      </c>
      <c r="I548" s="279" t="s">
        <v>187</v>
      </c>
      <c r="J548" s="279" t="s">
        <v>188</v>
      </c>
      <c r="K548" s="279" t="s">
        <v>510</v>
      </c>
      <c r="L548" s="279" t="s">
        <v>511</v>
      </c>
      <c r="M548" s="280"/>
      <c r="N548" s="280"/>
      <c r="O548" s="280"/>
    </row>
    <row r="549" spans="2:15" s="275" customFormat="1">
      <c r="B549" s="278" t="s">
        <v>407</v>
      </c>
      <c r="C549" s="278" t="s">
        <v>78</v>
      </c>
      <c r="D549" s="278" t="s">
        <v>79</v>
      </c>
      <c r="E549" s="279" t="s">
        <v>80</v>
      </c>
      <c r="F549" s="279" t="s">
        <v>81</v>
      </c>
      <c r="G549" s="279" t="s">
        <v>205</v>
      </c>
      <c r="H549" s="279" t="s">
        <v>206</v>
      </c>
      <c r="I549" s="279" t="s">
        <v>516</v>
      </c>
      <c r="J549" s="279" t="s">
        <v>333</v>
      </c>
      <c r="K549" s="279" t="s">
        <v>510</v>
      </c>
      <c r="L549" s="279" t="s">
        <v>511</v>
      </c>
      <c r="M549" s="280"/>
      <c r="N549" s="280"/>
      <c r="O549" s="280"/>
    </row>
    <row r="550" spans="2:15" s="275" customFormat="1">
      <c r="B550" s="278" t="s">
        <v>407</v>
      </c>
      <c r="C550" s="278" t="s">
        <v>78</v>
      </c>
      <c r="D550" s="278" t="s">
        <v>79</v>
      </c>
      <c r="E550" s="279" t="s">
        <v>80</v>
      </c>
      <c r="F550" s="279" t="s">
        <v>81</v>
      </c>
      <c r="G550" s="279" t="s">
        <v>205</v>
      </c>
      <c r="H550" s="279" t="s">
        <v>206</v>
      </c>
      <c r="I550" s="279" t="s">
        <v>108</v>
      </c>
      <c r="J550" s="279" t="s">
        <v>109</v>
      </c>
      <c r="K550" s="279" t="s">
        <v>510</v>
      </c>
      <c r="L550" s="279" t="s">
        <v>511</v>
      </c>
      <c r="M550" s="280"/>
      <c r="N550" s="280"/>
      <c r="O550" s="280"/>
    </row>
    <row r="551" spans="2:15" s="275" customFormat="1">
      <c r="B551" s="278" t="s">
        <v>407</v>
      </c>
      <c r="C551" s="278" t="s">
        <v>78</v>
      </c>
      <c r="D551" s="278" t="s">
        <v>79</v>
      </c>
      <c r="E551" s="279" t="s">
        <v>80</v>
      </c>
      <c r="F551" s="279" t="s">
        <v>81</v>
      </c>
      <c r="G551" s="279" t="s">
        <v>205</v>
      </c>
      <c r="H551" s="279" t="s">
        <v>206</v>
      </c>
      <c r="I551" s="279" t="s">
        <v>203</v>
      </c>
      <c r="J551" s="279" t="s">
        <v>204</v>
      </c>
      <c r="K551" s="279" t="s">
        <v>510</v>
      </c>
      <c r="L551" s="279" t="s">
        <v>511</v>
      </c>
      <c r="M551" s="280"/>
      <c r="N551" s="280"/>
      <c r="O551" s="280"/>
    </row>
    <row r="552" spans="2:15">
      <c r="B552" s="31"/>
      <c r="C552" s="31"/>
      <c r="D552" s="31"/>
      <c r="E552" s="32"/>
      <c r="F552" s="32"/>
      <c r="G552" s="32"/>
      <c r="H552" s="32"/>
      <c r="I552" s="32"/>
      <c r="J552" s="32"/>
      <c r="K552" s="32"/>
      <c r="L552" s="32"/>
      <c r="M552" s="33">
        <f>M92+M189+M293+M501+M105</f>
        <v>20931512</v>
      </c>
      <c r="N552" s="33">
        <f>N92+N189+N293+N501+N105</f>
        <v>21255425</v>
      </c>
      <c r="O552" s="33">
        <f>O92+O189+O293+O501+O105</f>
        <v>20989693</v>
      </c>
    </row>
    <row r="553" spans="2:15" s="301" customFormat="1">
      <c r="B553" s="298"/>
      <c r="C553" s="298"/>
      <c r="D553" s="298"/>
      <c r="E553" s="299"/>
      <c r="F553" s="299"/>
      <c r="G553" s="299"/>
      <c r="H553" s="299"/>
      <c r="I553" s="299"/>
      <c r="J553" s="299"/>
      <c r="K553" s="299"/>
      <c r="L553" s="299"/>
      <c r="M553" s="300"/>
      <c r="N553" s="300"/>
      <c r="O553" s="300"/>
    </row>
    <row r="555" spans="2:15" s="302" customFormat="1" ht="12.75">
      <c r="G555" s="303" t="s">
        <v>654</v>
      </c>
      <c r="H555" s="304"/>
      <c r="I555" s="304"/>
      <c r="J555" s="304"/>
      <c r="K555" s="304"/>
      <c r="L555" s="304"/>
      <c r="M555" s="304"/>
      <c r="N555" s="304"/>
      <c r="O555" s="304"/>
    </row>
    <row r="556" spans="2:15">
      <c r="G556" s="227" t="s">
        <v>170</v>
      </c>
      <c r="H556" s="227" t="s">
        <v>171</v>
      </c>
      <c r="I556" s="228"/>
      <c r="J556" s="228"/>
      <c r="K556" s="228"/>
      <c r="L556" s="228"/>
      <c r="M556" s="307">
        <f>M557</f>
        <v>0</v>
      </c>
      <c r="N556" s="307">
        <f t="shared" ref="N556:O556" si="40">N557</f>
        <v>0</v>
      </c>
      <c r="O556" s="307">
        <f t="shared" si="40"/>
        <v>0</v>
      </c>
    </row>
    <row r="557" spans="2:15">
      <c r="G557" s="27" t="s">
        <v>170</v>
      </c>
      <c r="H557" s="27" t="s">
        <v>171</v>
      </c>
      <c r="I557" s="279" t="s">
        <v>108</v>
      </c>
      <c r="J557" s="279" t="s">
        <v>109</v>
      </c>
      <c r="K557" s="27" t="s">
        <v>328</v>
      </c>
      <c r="L557" s="27" t="s">
        <v>329</v>
      </c>
      <c r="M557" s="280"/>
      <c r="N557" s="280"/>
      <c r="O557" s="280"/>
    </row>
    <row r="558" spans="2:15" s="302" customFormat="1" ht="12.75">
      <c r="G558" s="303" t="s">
        <v>655</v>
      </c>
      <c r="H558" s="305"/>
      <c r="I558" s="305"/>
      <c r="J558" s="305"/>
      <c r="K558" s="305"/>
      <c r="L558" s="305"/>
      <c r="M558" s="306">
        <f>SUM(M559:M568)</f>
        <v>0</v>
      </c>
      <c r="N558" s="306">
        <f t="shared" ref="N558:O558" si="41">SUM(N559:N568)</f>
        <v>0</v>
      </c>
      <c r="O558" s="306">
        <f t="shared" si="41"/>
        <v>0</v>
      </c>
    </row>
    <row r="559" spans="2:15">
      <c r="G559" s="279" t="s">
        <v>205</v>
      </c>
      <c r="H559" s="279" t="s">
        <v>206</v>
      </c>
      <c r="I559" s="279" t="s">
        <v>84</v>
      </c>
      <c r="J559" s="279" t="s">
        <v>85</v>
      </c>
      <c r="K559" s="279" t="s">
        <v>213</v>
      </c>
      <c r="L559" s="279" t="s">
        <v>214</v>
      </c>
      <c r="M559" s="280"/>
      <c r="N559" s="280"/>
      <c r="O559" s="280"/>
    </row>
    <row r="560" spans="2:15">
      <c r="G560" s="279" t="s">
        <v>205</v>
      </c>
      <c r="H560" s="279" t="s">
        <v>206</v>
      </c>
      <c r="I560" s="279">
        <v>3121</v>
      </c>
      <c r="J560" s="279" t="s">
        <v>89</v>
      </c>
      <c r="K560" s="279" t="s">
        <v>213</v>
      </c>
      <c r="L560" s="279" t="s">
        <v>214</v>
      </c>
      <c r="M560" s="280"/>
      <c r="N560" s="280"/>
      <c r="O560" s="280"/>
    </row>
    <row r="561" spans="7:15">
      <c r="G561" s="279" t="s">
        <v>205</v>
      </c>
      <c r="H561" s="279" t="s">
        <v>206</v>
      </c>
      <c r="I561" s="279">
        <v>3132</v>
      </c>
      <c r="J561" s="279" t="s">
        <v>91</v>
      </c>
      <c r="K561" s="279" t="s">
        <v>213</v>
      </c>
      <c r="L561" s="279" t="s">
        <v>214</v>
      </c>
      <c r="M561" s="280"/>
      <c r="N561" s="280"/>
      <c r="O561" s="280"/>
    </row>
    <row r="562" spans="7:15">
      <c r="G562" s="279" t="s">
        <v>205</v>
      </c>
      <c r="H562" s="279" t="s">
        <v>206</v>
      </c>
      <c r="I562" s="279">
        <v>3133</v>
      </c>
      <c r="J562" s="279" t="s">
        <v>93</v>
      </c>
      <c r="K562" s="279" t="s">
        <v>213</v>
      </c>
      <c r="L562" s="279" t="s">
        <v>214</v>
      </c>
      <c r="M562" s="280"/>
      <c r="N562" s="280"/>
      <c r="O562" s="280"/>
    </row>
    <row r="563" spans="7:15">
      <c r="G563" s="279" t="s">
        <v>205</v>
      </c>
      <c r="H563" s="279" t="s">
        <v>206</v>
      </c>
      <c r="I563" s="279">
        <v>3211</v>
      </c>
      <c r="J563" s="279" t="s">
        <v>135</v>
      </c>
      <c r="K563" s="279" t="s">
        <v>213</v>
      </c>
      <c r="L563" s="279" t="s">
        <v>214</v>
      </c>
      <c r="M563" s="280"/>
      <c r="N563" s="280"/>
      <c r="O563" s="280"/>
    </row>
    <row r="564" spans="7:15">
      <c r="G564" s="279" t="s">
        <v>205</v>
      </c>
      <c r="H564" s="279" t="s">
        <v>206</v>
      </c>
      <c r="I564" s="279">
        <v>3212</v>
      </c>
      <c r="J564" s="279" t="s">
        <v>95</v>
      </c>
      <c r="K564" s="279" t="s">
        <v>213</v>
      </c>
      <c r="L564" s="279" t="s">
        <v>214</v>
      </c>
      <c r="M564" s="280"/>
      <c r="N564" s="280"/>
      <c r="O564" s="280"/>
    </row>
    <row r="565" spans="7:15">
      <c r="G565" s="279" t="s">
        <v>205</v>
      </c>
      <c r="H565" s="279" t="s">
        <v>206</v>
      </c>
      <c r="I565" s="279">
        <v>3235</v>
      </c>
      <c r="J565" s="279" t="s">
        <v>200</v>
      </c>
      <c r="K565" s="279" t="s">
        <v>213</v>
      </c>
      <c r="L565" s="279" t="s">
        <v>214</v>
      </c>
      <c r="M565" s="280"/>
      <c r="N565" s="280"/>
      <c r="O565" s="280"/>
    </row>
    <row r="566" spans="7:15">
      <c r="G566" s="279" t="s">
        <v>205</v>
      </c>
      <c r="H566" s="279" t="s">
        <v>206</v>
      </c>
      <c r="I566" s="279">
        <v>3237</v>
      </c>
      <c r="J566" s="279" t="s">
        <v>117</v>
      </c>
      <c r="K566" s="279" t="s">
        <v>213</v>
      </c>
      <c r="L566" s="279" t="s">
        <v>214</v>
      </c>
      <c r="M566" s="280"/>
      <c r="N566" s="280"/>
      <c r="O566" s="280"/>
    </row>
    <row r="567" spans="7:15">
      <c r="G567" s="279" t="s">
        <v>205</v>
      </c>
      <c r="H567" s="279" t="s">
        <v>206</v>
      </c>
      <c r="I567" s="279">
        <v>4221</v>
      </c>
      <c r="J567" s="279" t="s">
        <v>169</v>
      </c>
      <c r="K567" s="279" t="s">
        <v>213</v>
      </c>
      <c r="L567" s="279" t="s">
        <v>214</v>
      </c>
      <c r="M567" s="280"/>
      <c r="N567" s="280"/>
      <c r="O567" s="280"/>
    </row>
    <row r="568" spans="7:15">
      <c r="G568" s="279" t="s">
        <v>205</v>
      </c>
      <c r="H568" s="279" t="s">
        <v>206</v>
      </c>
      <c r="I568" s="279">
        <v>4225</v>
      </c>
      <c r="J568" s="279" t="s">
        <v>656</v>
      </c>
      <c r="K568" s="279" t="s">
        <v>213</v>
      </c>
      <c r="L568" s="279" t="s">
        <v>214</v>
      </c>
      <c r="M568" s="280"/>
      <c r="N568" s="280"/>
      <c r="O568" s="280"/>
    </row>
    <row r="569" spans="7:15">
      <c r="G569" s="343"/>
      <c r="H569" s="344"/>
      <c r="I569" s="344"/>
      <c r="J569" s="344"/>
      <c r="K569" s="344"/>
      <c r="L569" s="345"/>
      <c r="M569" s="33">
        <f>ROUND(M570,0)</f>
        <v>0</v>
      </c>
      <c r="N569" s="33">
        <f t="shared" ref="N569:O569" si="42">ROUND(N570,0)</f>
        <v>0</v>
      </c>
      <c r="O569" s="33">
        <f t="shared" si="42"/>
        <v>0</v>
      </c>
    </row>
    <row r="570" spans="7:15">
      <c r="G570" s="279" t="s">
        <v>197</v>
      </c>
      <c r="H570" s="279" t="s">
        <v>198</v>
      </c>
      <c r="I570" s="279" t="s">
        <v>108</v>
      </c>
      <c r="J570" s="279" t="s">
        <v>109</v>
      </c>
      <c r="K570" s="279" t="s">
        <v>328</v>
      </c>
      <c r="L570" s="311" t="s">
        <v>329</v>
      </c>
      <c r="M570" s="312"/>
      <c r="N570" s="312"/>
      <c r="O570" s="312"/>
    </row>
    <row r="571" spans="7:15">
      <c r="G571" s="343"/>
      <c r="H571" s="344"/>
      <c r="I571" s="344"/>
      <c r="J571" s="344"/>
      <c r="K571" s="344"/>
      <c r="L571" s="345"/>
      <c r="M571" s="33">
        <f>ROUND(M572+M573,0)</f>
        <v>36400</v>
      </c>
      <c r="N571" s="33">
        <f t="shared" ref="N571:O571" si="43">ROUND(N572+N573,0)</f>
        <v>11550</v>
      </c>
      <c r="O571" s="33">
        <f t="shared" si="43"/>
        <v>0</v>
      </c>
    </row>
    <row r="572" spans="7:15">
      <c r="G572" s="279">
        <v>31</v>
      </c>
      <c r="H572" s="279" t="s">
        <v>161</v>
      </c>
      <c r="I572" s="279" t="s">
        <v>314</v>
      </c>
      <c r="J572" s="279" t="s">
        <v>315</v>
      </c>
      <c r="K572" s="279" t="s">
        <v>328</v>
      </c>
      <c r="L572" s="279" t="s">
        <v>329</v>
      </c>
      <c r="M572" s="280"/>
      <c r="N572" s="280"/>
      <c r="O572" s="280"/>
    </row>
    <row r="573" spans="7:15">
      <c r="G573" s="279" t="s">
        <v>160</v>
      </c>
      <c r="H573" s="279" t="s">
        <v>161</v>
      </c>
      <c r="I573" s="279">
        <v>5445</v>
      </c>
      <c r="J573" s="279" t="s">
        <v>657</v>
      </c>
      <c r="K573" s="279" t="s">
        <v>328</v>
      </c>
      <c r="L573" s="279" t="s">
        <v>329</v>
      </c>
      <c r="M573" s="280">
        <v>36400</v>
      </c>
      <c r="N573" s="280">
        <v>11550</v>
      </c>
      <c r="O573" s="280"/>
    </row>
    <row r="574" spans="7:15">
      <c r="G574" s="343" t="s">
        <v>658</v>
      </c>
      <c r="H574" s="344"/>
      <c r="I574" s="344"/>
      <c r="J574" s="344"/>
      <c r="K574" s="344"/>
      <c r="L574" s="345"/>
      <c r="M574" s="33">
        <f>M92+M105+M189+M293+M501+M556+M558+M569+M571</f>
        <v>20967912</v>
      </c>
      <c r="N574" s="33">
        <f t="shared" ref="N574:O574" si="44">N92+N105+N189+N293+N501+N556+N558+N569+N571</f>
        <v>21266975</v>
      </c>
      <c r="O574" s="33">
        <f t="shared" si="44"/>
        <v>20989693</v>
      </c>
    </row>
  </sheetData>
  <autoFilter ref="A2:O552"/>
  <mergeCells count="28">
    <mergeCell ref="AR105:AT105"/>
    <mergeCell ref="AU105:AW105"/>
    <mergeCell ref="Z105:AB105"/>
    <mergeCell ref="AC105:AE105"/>
    <mergeCell ref="AF105:AH105"/>
    <mergeCell ref="AK105:AM105"/>
    <mergeCell ref="AN105:AP105"/>
    <mergeCell ref="B105:L105"/>
    <mergeCell ref="Q105:S105"/>
    <mergeCell ref="T105:V105"/>
    <mergeCell ref="W105:Y105"/>
    <mergeCell ref="G571:L571"/>
    <mergeCell ref="G574:L574"/>
    <mergeCell ref="G569:L569"/>
    <mergeCell ref="B189:L189"/>
    <mergeCell ref="B293:L293"/>
    <mergeCell ref="B501:L501"/>
    <mergeCell ref="AF92:AH92"/>
    <mergeCell ref="AK92:AM92"/>
    <mergeCell ref="AN92:AP92"/>
    <mergeCell ref="AR92:AT92"/>
    <mergeCell ref="AU92:AW92"/>
    <mergeCell ref="AC92:AE92"/>
    <mergeCell ref="B92:L92"/>
    <mergeCell ref="Q92:S92"/>
    <mergeCell ref="T92:V92"/>
    <mergeCell ref="W92:Y92"/>
    <mergeCell ref="Z92:AB92"/>
  </mergeCells>
  <pageMargins left="0.2" right="0.2" top="0.3" bottom="0.5" header="0.31496062992126" footer="0.31496062992126"/>
  <pageSetup paperSize="9" scale="71" fitToHeight="0" orientation="landscape" r:id="rId1"/>
  <headerFooter>
    <oddFooter>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172"/>
  <sheetViews>
    <sheetView zoomScale="89" zoomScaleNormal="89" workbookViewId="0">
      <pane ySplit="2" topLeftCell="A104" activePane="bottomLeft" state="frozen"/>
      <selection pane="bottomLeft" activeCell="F9" sqref="F9"/>
    </sheetView>
  </sheetViews>
  <sheetFormatPr defaultColWidth="11.42578125" defaultRowHeight="12.75"/>
  <cols>
    <col min="1" max="1" width="4.85546875" style="20" customWidth="1"/>
    <col min="2" max="2" width="49.5703125" style="20" customWidth="1"/>
    <col min="3" max="3" width="14.85546875" style="20" customWidth="1"/>
    <col min="4" max="6" width="13.85546875" style="20" customWidth="1"/>
    <col min="7" max="7" width="13.85546875" style="100" customWidth="1"/>
    <col min="8" max="16" width="13.85546875" style="20" customWidth="1"/>
    <col min="17" max="17" width="7.85546875" style="20" customWidth="1"/>
    <col min="18" max="16384" width="11.42578125" style="20"/>
  </cols>
  <sheetData>
    <row r="1" spans="1:22" ht="15.6" customHeight="1">
      <c r="A1" s="348" t="s">
        <v>517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</row>
    <row r="2" spans="1:22" s="138" customFormat="1">
      <c r="A2" s="137"/>
      <c r="B2" s="137"/>
      <c r="C2" s="137"/>
      <c r="P2" s="139" t="s">
        <v>518</v>
      </c>
    </row>
    <row r="3" spans="1:22" s="138" customFormat="1" ht="15.6" customHeight="1">
      <c r="A3" s="349" t="s">
        <v>519</v>
      </c>
      <c r="B3" s="350"/>
      <c r="C3" s="351" t="s">
        <v>24</v>
      </c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3"/>
    </row>
    <row r="4" spans="1:22" s="138" customFormat="1" ht="89.25">
      <c r="A4" s="140" t="s">
        <v>520</v>
      </c>
      <c r="B4" s="140" t="s">
        <v>521</v>
      </c>
      <c r="C4" s="141" t="s">
        <v>522</v>
      </c>
      <c r="D4" s="205" t="s">
        <v>639</v>
      </c>
      <c r="E4" s="205" t="s">
        <v>598</v>
      </c>
      <c r="F4" s="117" t="s">
        <v>25</v>
      </c>
      <c r="G4" s="117" t="s">
        <v>26</v>
      </c>
      <c r="H4" s="117" t="s">
        <v>523</v>
      </c>
      <c r="I4" s="117" t="s">
        <v>524</v>
      </c>
      <c r="J4" s="117" t="s">
        <v>525</v>
      </c>
      <c r="K4" s="204" t="s">
        <v>526</v>
      </c>
      <c r="L4" s="204" t="s">
        <v>527</v>
      </c>
      <c r="M4" s="117" t="s">
        <v>528</v>
      </c>
      <c r="N4" s="117" t="s">
        <v>529</v>
      </c>
      <c r="O4" s="117" t="s">
        <v>569</v>
      </c>
      <c r="P4" s="117" t="s">
        <v>27</v>
      </c>
    </row>
    <row r="5" spans="1:22" s="138" customFormat="1">
      <c r="A5" s="143"/>
      <c r="B5" s="144" t="s">
        <v>16</v>
      </c>
      <c r="C5" s="113">
        <f t="shared" ref="C5:C11" si="0">SUM(D5:P5)</f>
        <v>1257000</v>
      </c>
      <c r="D5" s="23">
        <f>ROUND('UniRi_Plan za unos u SAP'!M3,0)</f>
        <v>57000</v>
      </c>
      <c r="E5" s="23">
        <f>ROUND('UniRi_Plan za unos u SAP'!M6,0)</f>
        <v>0</v>
      </c>
      <c r="F5" s="23">
        <f>ROUND('UniRi_Plan za unos u SAP'!M9,0)</f>
        <v>500000</v>
      </c>
      <c r="G5" s="23">
        <f>ROUND('UniRi_Plan za unos u SAP'!M21,0)</f>
        <v>700000</v>
      </c>
      <c r="H5" s="23">
        <f>ROUND('UniRi_Plan za unos u SAP'!M31,0)</f>
        <v>0</v>
      </c>
      <c r="I5" s="23">
        <f>ROUND('UniRi_Plan za unos u SAP'!M38,0)</f>
        <v>0</v>
      </c>
      <c r="J5" s="41"/>
      <c r="K5" s="23">
        <f>ROUND('UniRi_Plan za unos u SAP'!M55,0)</f>
        <v>0</v>
      </c>
      <c r="L5" s="23">
        <f>ROUND('UniRi_Plan za unos u SAP'!M59,0)</f>
        <v>0</v>
      </c>
      <c r="M5" s="23">
        <f>ROUND('UniRi_Plan za unos u SAP'!M63,0)</f>
        <v>0</v>
      </c>
      <c r="N5" s="23"/>
      <c r="O5" s="23">
        <f>ROUND('UniRi_Plan za unos u SAP'!M73,0)</f>
        <v>0</v>
      </c>
      <c r="P5" s="23">
        <f>ROUND('UniRi_Plan za unos u SAP'!M88,0)</f>
        <v>0</v>
      </c>
      <c r="Q5" s="142"/>
      <c r="R5" s="142"/>
      <c r="S5" s="142"/>
      <c r="T5" s="142"/>
      <c r="U5" s="142"/>
      <c r="V5" s="142"/>
    </row>
    <row r="6" spans="1:22" s="138" customFormat="1">
      <c r="A6" s="182"/>
      <c r="B6" s="183" t="s">
        <v>633</v>
      </c>
      <c r="C6" s="113">
        <f t="shared" si="0"/>
        <v>20910912</v>
      </c>
      <c r="D6" s="41">
        <f>+D26+D37</f>
        <v>15390912</v>
      </c>
      <c r="E6" s="41">
        <f t="shared" ref="E6:P6" si="1">+E26+E37</f>
        <v>0</v>
      </c>
      <c r="F6" s="41">
        <f t="shared" si="1"/>
        <v>1950000</v>
      </c>
      <c r="G6" s="41">
        <f t="shared" si="1"/>
        <v>3470000</v>
      </c>
      <c r="H6" s="41">
        <f t="shared" si="1"/>
        <v>100000</v>
      </c>
      <c r="I6" s="41">
        <f t="shared" si="1"/>
        <v>0</v>
      </c>
      <c r="J6" s="41">
        <f t="shared" si="1"/>
        <v>0</v>
      </c>
      <c r="K6" s="41">
        <f t="shared" si="1"/>
        <v>0</v>
      </c>
      <c r="L6" s="41">
        <f t="shared" si="1"/>
        <v>0</v>
      </c>
      <c r="M6" s="41">
        <f t="shared" si="1"/>
        <v>0</v>
      </c>
      <c r="N6" s="41">
        <f t="shared" si="1"/>
        <v>0</v>
      </c>
      <c r="O6" s="41">
        <f t="shared" si="1"/>
        <v>0</v>
      </c>
      <c r="P6" s="41">
        <f t="shared" si="1"/>
        <v>0</v>
      </c>
    </row>
    <row r="7" spans="1:22" s="138" customFormat="1">
      <c r="A7" s="143"/>
      <c r="B7" s="144" t="s">
        <v>636</v>
      </c>
      <c r="C7" s="113">
        <f t="shared" si="0"/>
        <v>-1200000</v>
      </c>
      <c r="D7" s="23">
        <f>ROUND('UniRi_Plan za unos u SAP'!M4,0)</f>
        <v>0</v>
      </c>
      <c r="E7" s="181">
        <f>ROUND('UniRi_Plan za unos u SAP'!M7,0)</f>
        <v>0</v>
      </c>
      <c r="F7" s="181">
        <f>ROUND('UniRi_Plan za unos u SAP'!M10,0)</f>
        <v>-500000</v>
      </c>
      <c r="G7" s="181">
        <f>ROUND('UniRi_Plan za unos u SAP'!M22,0)</f>
        <v>-700000</v>
      </c>
      <c r="H7" s="181">
        <f>ROUND('UniRi_Plan za unos u SAP'!M32,0)</f>
        <v>0</v>
      </c>
      <c r="I7" s="181">
        <f>ROUND('UniRi_Plan za unos u SAP'!M39,0)</f>
        <v>0</v>
      </c>
      <c r="J7" s="41"/>
      <c r="K7" s="181">
        <f>ROUND('UniRi_Plan za unos u SAP'!M56,0)</f>
        <v>0</v>
      </c>
      <c r="L7" s="181">
        <f>ROUND('UniRi_Plan za unos u SAP'!M60,0)</f>
        <v>0</v>
      </c>
      <c r="M7" s="181">
        <f>ROUND('UniRi_Plan za unos u SAP'!M64,0)</f>
        <v>0</v>
      </c>
      <c r="N7" s="181"/>
      <c r="O7" s="181">
        <f>ROUND('UniRi_Plan za unos u SAP'!M74,0)</f>
        <v>0</v>
      </c>
      <c r="P7" s="181">
        <f>ROUND('UniRi_Plan za unos u SAP'!M89,0)</f>
        <v>0</v>
      </c>
      <c r="Q7" s="142"/>
      <c r="R7" s="142"/>
      <c r="S7" s="142"/>
      <c r="T7" s="142"/>
      <c r="U7" s="142"/>
      <c r="V7" s="142"/>
    </row>
    <row r="8" spans="1:22" s="138" customFormat="1">
      <c r="A8" s="182"/>
      <c r="B8" s="183" t="s">
        <v>530</v>
      </c>
      <c r="C8" s="113">
        <f t="shared" si="0"/>
        <v>20967912</v>
      </c>
      <c r="D8" s="41">
        <f>+D5+D6+D7</f>
        <v>15447912</v>
      </c>
      <c r="E8" s="41">
        <f t="shared" ref="E8:P8" si="2">+E5+E6+E7</f>
        <v>0</v>
      </c>
      <c r="F8" s="41">
        <f t="shared" si="2"/>
        <v>1950000</v>
      </c>
      <c r="G8" s="41">
        <f t="shared" si="2"/>
        <v>3470000</v>
      </c>
      <c r="H8" s="41">
        <f t="shared" si="2"/>
        <v>100000</v>
      </c>
      <c r="I8" s="41">
        <f t="shared" si="2"/>
        <v>0</v>
      </c>
      <c r="J8" s="41">
        <f t="shared" si="2"/>
        <v>0</v>
      </c>
      <c r="K8" s="41">
        <f t="shared" si="2"/>
        <v>0</v>
      </c>
      <c r="L8" s="41">
        <f t="shared" si="2"/>
        <v>0</v>
      </c>
      <c r="M8" s="41">
        <f t="shared" si="2"/>
        <v>0</v>
      </c>
      <c r="N8" s="41">
        <f t="shared" si="2"/>
        <v>0</v>
      </c>
      <c r="O8" s="41">
        <f t="shared" si="2"/>
        <v>0</v>
      </c>
      <c r="P8" s="41">
        <f t="shared" si="2"/>
        <v>0</v>
      </c>
    </row>
    <row r="9" spans="1:22" s="138" customFormat="1">
      <c r="A9" s="175"/>
      <c r="B9" s="176" t="s">
        <v>407</v>
      </c>
      <c r="C9" s="113">
        <f t="shared" si="0"/>
        <v>20931512</v>
      </c>
      <c r="D9" s="208">
        <f>+'PLAN RASHODA'!D3</f>
        <v>15447912</v>
      </c>
      <c r="E9" s="208">
        <f>+'PLAN RASHODA'!E3</f>
        <v>0</v>
      </c>
      <c r="F9" s="208">
        <f>+'PLAN RASHODA'!F3</f>
        <v>1913600</v>
      </c>
      <c r="G9" s="208">
        <f>+'PLAN RASHODA'!G3</f>
        <v>3470000</v>
      </c>
      <c r="H9" s="208">
        <f>+'PLAN RASHODA'!H3</f>
        <v>100000</v>
      </c>
      <c r="I9" s="208">
        <f>+'PLAN RASHODA'!I3</f>
        <v>0</v>
      </c>
      <c r="J9" s="208">
        <f>+'PLAN RASHODA'!J3</f>
        <v>0</v>
      </c>
      <c r="K9" s="208">
        <f>+'PLAN RASHODA'!K3</f>
        <v>0</v>
      </c>
      <c r="L9" s="208">
        <f>+'PLAN RASHODA'!L3</f>
        <v>0</v>
      </c>
      <c r="M9" s="208">
        <f>+'PLAN RASHODA'!M3</f>
        <v>0</v>
      </c>
      <c r="N9" s="208">
        <f>+'PLAN RASHODA'!N3</f>
        <v>0</v>
      </c>
      <c r="O9" s="208">
        <f>+'PLAN RASHODA'!O3</f>
        <v>0</v>
      </c>
      <c r="P9" s="208">
        <f>+'PLAN RASHODA'!P3</f>
        <v>0</v>
      </c>
      <c r="Q9" s="142"/>
      <c r="R9" s="142"/>
      <c r="S9" s="142"/>
      <c r="T9" s="142"/>
      <c r="U9" s="142"/>
      <c r="V9" s="142"/>
    </row>
    <row r="10" spans="1:22" s="138" customFormat="1" ht="13.5" thickBot="1">
      <c r="A10" s="184"/>
      <c r="B10" s="185" t="s">
        <v>635</v>
      </c>
      <c r="C10" s="112">
        <f t="shared" si="0"/>
        <v>36400</v>
      </c>
      <c r="D10" s="186">
        <f>+D8-D9</f>
        <v>0</v>
      </c>
      <c r="E10" s="186">
        <f t="shared" ref="E10:P10" si="3">+E8-E9</f>
        <v>0</v>
      </c>
      <c r="F10" s="186">
        <f t="shared" si="3"/>
        <v>36400</v>
      </c>
      <c r="G10" s="186">
        <f t="shared" si="3"/>
        <v>0</v>
      </c>
      <c r="H10" s="186">
        <f t="shared" si="3"/>
        <v>0</v>
      </c>
      <c r="I10" s="186">
        <f t="shared" si="3"/>
        <v>0</v>
      </c>
      <c r="J10" s="186">
        <f t="shared" si="3"/>
        <v>0</v>
      </c>
      <c r="K10" s="186">
        <f t="shared" si="3"/>
        <v>0</v>
      </c>
      <c r="L10" s="186">
        <f t="shared" si="3"/>
        <v>0</v>
      </c>
      <c r="M10" s="186">
        <f t="shared" si="3"/>
        <v>0</v>
      </c>
      <c r="N10" s="186">
        <f t="shared" si="3"/>
        <v>0</v>
      </c>
      <c r="O10" s="186">
        <f t="shared" si="3"/>
        <v>0</v>
      </c>
      <c r="P10" s="186">
        <f t="shared" si="3"/>
        <v>0</v>
      </c>
    </row>
    <row r="11" spans="1:22" s="138" customFormat="1">
      <c r="A11" s="145" t="s">
        <v>531</v>
      </c>
      <c r="B11" s="172" t="s">
        <v>532</v>
      </c>
      <c r="C11" s="173">
        <f t="shared" si="0"/>
        <v>0</v>
      </c>
      <c r="D11" s="174"/>
      <c r="E11" s="174"/>
      <c r="F11" s="174"/>
      <c r="G11" s="174"/>
      <c r="H11" s="174"/>
      <c r="I11" s="174">
        <f>ROUND(SUM('UniRi_Plan za unos u SAP'!M40:M43),0)</f>
        <v>0</v>
      </c>
      <c r="J11" s="174"/>
      <c r="K11" s="174"/>
      <c r="L11" s="174"/>
      <c r="M11" s="174"/>
      <c r="N11" s="174"/>
      <c r="O11" s="174"/>
      <c r="P11" s="174"/>
    </row>
    <row r="12" spans="1:22" s="138" customFormat="1" ht="25.5">
      <c r="A12" s="143" t="s">
        <v>533</v>
      </c>
      <c r="B12" s="144" t="s">
        <v>534</v>
      </c>
      <c r="C12" s="113">
        <f t="shared" ref="C12:C53" si="4">SUM(D12:P12)</f>
        <v>100000</v>
      </c>
      <c r="D12" s="23"/>
      <c r="E12" s="23"/>
      <c r="F12" s="23"/>
      <c r="G12" s="23"/>
      <c r="H12" s="23">
        <f>ROUND(SUM('UniRi_Plan za unos u SAP'!M33:M37),0)</f>
        <v>100000</v>
      </c>
      <c r="I12" s="174">
        <f>ROUND(SUM('UniRi_Plan za unos u SAP'!M44:M45),0)</f>
        <v>0</v>
      </c>
      <c r="J12" s="313"/>
      <c r="K12" s="23">
        <f>ROUND(SUM('UniRi_Plan za unos u SAP'!M57:M58),0)</f>
        <v>0</v>
      </c>
      <c r="L12" s="23">
        <f>ROUND(SUM('UniRi_Plan za unos u SAP'!M61:M62),0)</f>
        <v>0</v>
      </c>
      <c r="M12" s="23"/>
      <c r="N12" s="23"/>
      <c r="O12" s="23"/>
      <c r="P12" s="23"/>
    </row>
    <row r="13" spans="1:22" s="138" customFormat="1">
      <c r="A13" s="143" t="s">
        <v>535</v>
      </c>
      <c r="B13" s="144" t="s">
        <v>536</v>
      </c>
      <c r="C13" s="113">
        <f t="shared" si="4"/>
        <v>0</v>
      </c>
      <c r="D13" s="23"/>
      <c r="E13" s="23"/>
      <c r="F13" s="23"/>
      <c r="G13" s="23"/>
      <c r="H13" s="23"/>
      <c r="I13" s="23">
        <f>ROUND(SUM('UniRi_Plan za unos u SAP'!M46:M47),0)</f>
        <v>0</v>
      </c>
      <c r="J13" s="23"/>
      <c r="K13" s="23"/>
      <c r="L13" s="23"/>
      <c r="M13" s="23"/>
      <c r="N13" s="23"/>
      <c r="O13" s="23"/>
      <c r="P13" s="23"/>
    </row>
    <row r="14" spans="1:22" s="138" customFormat="1" ht="25.5">
      <c r="A14" s="143" t="s">
        <v>643</v>
      </c>
      <c r="B14" s="144" t="s">
        <v>644</v>
      </c>
      <c r="C14" s="113">
        <f t="shared" si="4"/>
        <v>0</v>
      </c>
      <c r="D14" s="23"/>
      <c r="E14" s="23"/>
      <c r="F14" s="23"/>
      <c r="G14" s="23"/>
      <c r="H14" s="23"/>
      <c r="I14" s="23">
        <f>ROUND(SUM('UniRi_Plan za unos u SAP'!M48:M49),0)</f>
        <v>0</v>
      </c>
      <c r="J14" s="23"/>
      <c r="K14" s="23"/>
      <c r="L14" s="23"/>
      <c r="M14" s="23"/>
      <c r="N14" s="23"/>
      <c r="O14" s="23"/>
      <c r="P14" s="23"/>
    </row>
    <row r="15" spans="1:22" s="138" customFormat="1">
      <c r="A15" s="143" t="s">
        <v>537</v>
      </c>
      <c r="B15" s="144" t="s">
        <v>538</v>
      </c>
      <c r="C15" s="113">
        <f t="shared" si="4"/>
        <v>0</v>
      </c>
      <c r="D15" s="23"/>
      <c r="E15" s="23"/>
      <c r="F15" s="23"/>
      <c r="G15" s="23"/>
      <c r="H15" s="159"/>
      <c r="I15" s="23">
        <f>ROUND(SUM('UniRi_Plan za unos u SAP'!M50),0)</f>
        <v>0</v>
      </c>
      <c r="J15" s="159"/>
      <c r="K15" s="159"/>
      <c r="L15" s="159"/>
      <c r="M15" s="23"/>
      <c r="N15" s="23"/>
      <c r="O15" s="23"/>
      <c r="P15" s="23"/>
    </row>
    <row r="16" spans="1:22" s="138" customFormat="1">
      <c r="A16" s="143" t="s">
        <v>539</v>
      </c>
      <c r="B16" s="144" t="s">
        <v>63</v>
      </c>
      <c r="C16" s="113">
        <f t="shared" si="4"/>
        <v>0</v>
      </c>
      <c r="D16" s="23"/>
      <c r="E16" s="23"/>
      <c r="F16" s="23"/>
      <c r="G16" s="23"/>
      <c r="H16" s="23"/>
      <c r="I16" s="23">
        <f>ROUND(SUM('UniRi_Plan za unos u SAP'!M51:M54),0)</f>
        <v>0</v>
      </c>
      <c r="J16" s="23"/>
      <c r="K16" s="23"/>
      <c r="L16" s="23"/>
      <c r="M16" s="23"/>
      <c r="N16" s="23"/>
      <c r="O16" s="23"/>
      <c r="P16" s="23"/>
    </row>
    <row r="17" spans="1:16" s="138" customFormat="1">
      <c r="A17" s="143" t="s">
        <v>540</v>
      </c>
      <c r="B17" s="144" t="s">
        <v>541</v>
      </c>
      <c r="C17" s="113">
        <f t="shared" si="4"/>
        <v>0</v>
      </c>
      <c r="D17" s="23"/>
      <c r="E17" s="23"/>
      <c r="F17" s="23">
        <f>ROUND(SUM('UniRi_Plan za unos u SAP'!M11:M16),0)</f>
        <v>0</v>
      </c>
      <c r="G17" s="23">
        <f>ROUND(SUM('UniRi_Plan za unos u SAP'!M23),0)</f>
        <v>0</v>
      </c>
      <c r="H17" s="23"/>
      <c r="I17" s="23"/>
      <c r="J17" s="23"/>
      <c r="K17" s="23"/>
      <c r="L17" s="23"/>
      <c r="M17" s="23"/>
      <c r="N17" s="23"/>
      <c r="O17" s="23"/>
      <c r="P17" s="23"/>
    </row>
    <row r="18" spans="1:16" s="138" customFormat="1">
      <c r="A18" s="143" t="s">
        <v>542</v>
      </c>
      <c r="B18" s="144" t="s">
        <v>543</v>
      </c>
      <c r="C18" s="113">
        <f t="shared" si="4"/>
        <v>0</v>
      </c>
      <c r="D18" s="23"/>
      <c r="E18" s="23"/>
      <c r="F18" s="23">
        <f>ROUND(SUM('UniRi_Plan za unos u SAP'!M17:M18),0)</f>
        <v>0</v>
      </c>
      <c r="G18" s="23"/>
      <c r="H18" s="23"/>
      <c r="I18" s="23"/>
      <c r="J18" s="23"/>
      <c r="K18" s="23"/>
      <c r="L18" s="23"/>
      <c r="M18" s="23"/>
      <c r="N18" s="23"/>
      <c r="O18" s="23"/>
      <c r="P18" s="23"/>
    </row>
    <row r="19" spans="1:16" s="138" customFormat="1">
      <c r="A19" s="143" t="s">
        <v>544</v>
      </c>
      <c r="B19" s="146" t="s">
        <v>545</v>
      </c>
      <c r="C19" s="113">
        <f t="shared" si="4"/>
        <v>0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</row>
    <row r="20" spans="1:16" s="138" customFormat="1">
      <c r="A20" s="143" t="s">
        <v>546</v>
      </c>
      <c r="B20" s="144" t="s">
        <v>547</v>
      </c>
      <c r="C20" s="113">
        <f t="shared" si="4"/>
        <v>3470000</v>
      </c>
      <c r="D20" s="23"/>
      <c r="E20" s="23"/>
      <c r="F20" s="23"/>
      <c r="G20" s="23">
        <f>ROUND(SUM('UniRi_Plan za unos u SAP'!M25:M28),0)</f>
        <v>3470000</v>
      </c>
      <c r="H20" s="23"/>
      <c r="I20" s="23"/>
      <c r="J20" s="23"/>
      <c r="K20" s="23"/>
      <c r="L20" s="23"/>
      <c r="M20" s="23"/>
      <c r="N20" s="23"/>
      <c r="O20" s="23"/>
      <c r="P20" s="23"/>
    </row>
    <row r="21" spans="1:16" s="138" customFormat="1">
      <c r="A21" s="143" t="s">
        <v>548</v>
      </c>
      <c r="B21" s="144" t="s">
        <v>549</v>
      </c>
      <c r="C21" s="113">
        <f t="shared" si="4"/>
        <v>1950000</v>
      </c>
      <c r="D21" s="23"/>
      <c r="E21" s="23"/>
      <c r="F21" s="23">
        <f>ROUND(SUM('UniRi_Plan za unos u SAP'!M19:M20),0)</f>
        <v>1950000</v>
      </c>
      <c r="G21" s="23"/>
      <c r="H21" s="23"/>
      <c r="I21" s="23"/>
      <c r="J21" s="23"/>
      <c r="K21" s="23"/>
      <c r="L21" s="23"/>
      <c r="M21" s="23"/>
      <c r="N21" s="23"/>
      <c r="O21" s="23"/>
      <c r="P21" s="23"/>
    </row>
    <row r="22" spans="1:16" s="138" customFormat="1">
      <c r="A22" s="143" t="s">
        <v>550</v>
      </c>
      <c r="B22" s="144" t="s">
        <v>551</v>
      </c>
      <c r="C22" s="113">
        <f t="shared" si="4"/>
        <v>0</v>
      </c>
      <c r="D22" s="23"/>
      <c r="E22" s="23"/>
      <c r="F22" s="23"/>
      <c r="G22" s="23"/>
      <c r="H22" s="23"/>
      <c r="I22" s="23"/>
      <c r="J22" s="23"/>
      <c r="K22" s="23"/>
      <c r="L22" s="23"/>
      <c r="M22" s="23">
        <f>ROUND(SUM('UniRi_Plan za unos u SAP'!M65:M72),0)</f>
        <v>0</v>
      </c>
      <c r="N22" s="23"/>
      <c r="O22" s="23"/>
      <c r="P22" s="23"/>
    </row>
    <row r="23" spans="1:16" s="138" customFormat="1" ht="25.5">
      <c r="A23" s="143" t="s">
        <v>552</v>
      </c>
      <c r="B23" s="144" t="s">
        <v>505</v>
      </c>
      <c r="C23" s="113">
        <f t="shared" si="4"/>
        <v>15390912</v>
      </c>
      <c r="D23" s="23">
        <f>ROUND('UniRi_Plan za unos u SAP'!M5,0)</f>
        <v>15390912</v>
      </c>
      <c r="E23" s="23">
        <f>ROUND('UniRi_Plan za unos u SAP'!M8,0)</f>
        <v>0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</row>
    <row r="24" spans="1:16" s="138" customFormat="1">
      <c r="A24" s="143" t="s">
        <v>553</v>
      </c>
      <c r="B24" s="144" t="s">
        <v>554</v>
      </c>
      <c r="C24" s="113">
        <f t="shared" si="4"/>
        <v>0</v>
      </c>
      <c r="D24" s="23"/>
      <c r="E24" s="23"/>
      <c r="F24" s="23"/>
      <c r="G24" s="23">
        <f>ROUND(SUM('UniRi_Plan za unos u SAP'!M29),0)</f>
        <v>0</v>
      </c>
      <c r="H24" s="23"/>
      <c r="I24" s="23"/>
      <c r="J24" s="23"/>
      <c r="K24" s="23"/>
      <c r="L24" s="23"/>
      <c r="M24" s="23"/>
      <c r="N24" s="23"/>
      <c r="O24" s="23"/>
      <c r="P24" s="23"/>
    </row>
    <row r="25" spans="1:16" s="138" customFormat="1">
      <c r="A25" s="143" t="s">
        <v>555</v>
      </c>
      <c r="B25" s="144" t="s">
        <v>556</v>
      </c>
      <c r="C25" s="113">
        <f t="shared" si="4"/>
        <v>0</v>
      </c>
      <c r="D25" s="23"/>
      <c r="E25" s="23"/>
      <c r="F25" s="23"/>
      <c r="G25" s="23">
        <f>ROUND(SUM('UniRi_Plan za unos u SAP'!M30),0)</f>
        <v>0</v>
      </c>
      <c r="H25" s="23"/>
      <c r="I25" s="23"/>
      <c r="J25" s="23"/>
      <c r="K25" s="23"/>
      <c r="L25" s="23"/>
      <c r="M25" s="23"/>
      <c r="N25" s="23"/>
      <c r="O25" s="23"/>
      <c r="P25" s="23"/>
    </row>
    <row r="26" spans="1:16" s="138" customFormat="1">
      <c r="A26" s="147" t="s">
        <v>557</v>
      </c>
      <c r="B26" s="148" t="s">
        <v>558</v>
      </c>
      <c r="C26" s="113">
        <f t="shared" si="4"/>
        <v>20910912</v>
      </c>
      <c r="D26" s="24">
        <f t="shared" ref="D26:P26" si="5">SUM(D11:D25)</f>
        <v>15390912</v>
      </c>
      <c r="E26" s="24">
        <f t="shared" si="5"/>
        <v>0</v>
      </c>
      <c r="F26" s="24">
        <f t="shared" si="5"/>
        <v>1950000</v>
      </c>
      <c r="G26" s="24">
        <f t="shared" si="5"/>
        <v>3470000</v>
      </c>
      <c r="H26" s="24">
        <f t="shared" si="5"/>
        <v>100000</v>
      </c>
      <c r="I26" s="24">
        <f t="shared" si="5"/>
        <v>0</v>
      </c>
      <c r="J26" s="24">
        <f t="shared" si="5"/>
        <v>0</v>
      </c>
      <c r="K26" s="24">
        <f t="shared" si="5"/>
        <v>0</v>
      </c>
      <c r="L26" s="24">
        <f t="shared" si="5"/>
        <v>0</v>
      </c>
      <c r="M26" s="24">
        <f t="shared" si="5"/>
        <v>0</v>
      </c>
      <c r="N26" s="24">
        <f t="shared" si="5"/>
        <v>0</v>
      </c>
      <c r="O26" s="24">
        <f t="shared" si="5"/>
        <v>0</v>
      </c>
      <c r="P26" s="24">
        <f t="shared" si="5"/>
        <v>0</v>
      </c>
    </row>
    <row r="27" spans="1:16" s="138" customFormat="1" ht="25.5">
      <c r="A27" s="143" t="s">
        <v>570</v>
      </c>
      <c r="B27" s="149" t="s">
        <v>571</v>
      </c>
      <c r="C27" s="113">
        <f t="shared" si="4"/>
        <v>0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>
        <f>ROUND(SUM('UniRi_Plan za unos u SAP'!M75),0)</f>
        <v>0</v>
      </c>
      <c r="P27" s="23"/>
    </row>
    <row r="28" spans="1:16" s="138" customFormat="1">
      <c r="A28" s="143" t="s">
        <v>572</v>
      </c>
      <c r="B28" s="149" t="s">
        <v>573</v>
      </c>
      <c r="C28" s="113">
        <f t="shared" si="4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>
        <f>ROUND(SUM('UniRi_Plan za unos u SAP'!M76:M77),0)</f>
        <v>0</v>
      </c>
      <c r="P28" s="23"/>
    </row>
    <row r="29" spans="1:16" s="138" customFormat="1">
      <c r="A29" s="143" t="s">
        <v>559</v>
      </c>
      <c r="B29" s="149" t="s">
        <v>560</v>
      </c>
      <c r="C29" s="113">
        <f t="shared" si="4"/>
        <v>0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>
        <f>ROUND(SUM('UniRi_Plan za unos u SAP'!M78:M81),0)</f>
        <v>0</v>
      </c>
      <c r="P29" s="23"/>
    </row>
    <row r="30" spans="1:16" s="138" customFormat="1">
      <c r="A30" s="143" t="s">
        <v>561</v>
      </c>
      <c r="B30" s="149" t="s">
        <v>562</v>
      </c>
      <c r="C30" s="113">
        <f t="shared" si="4"/>
        <v>0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>
        <f>ROUND(SUM('UniRi_Plan za unos u SAP'!M82:M85),0)</f>
        <v>0</v>
      </c>
      <c r="P30" s="23"/>
    </row>
    <row r="31" spans="1:16" s="138" customFormat="1">
      <c r="A31" s="143" t="s">
        <v>563</v>
      </c>
      <c r="B31" s="149" t="s">
        <v>564</v>
      </c>
      <c r="C31" s="113">
        <f t="shared" si="4"/>
        <v>0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>
        <f>ROUND(SUM('UniRi_Plan za unos u SAP'!M86),0)</f>
        <v>0</v>
      </c>
      <c r="P31" s="23"/>
    </row>
    <row r="32" spans="1:16" s="138" customFormat="1" ht="25.5">
      <c r="A32" s="143" t="s">
        <v>574</v>
      </c>
      <c r="B32" s="149" t="s">
        <v>575</v>
      </c>
      <c r="C32" s="113">
        <f t="shared" si="4"/>
        <v>0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</row>
    <row r="33" spans="1:16" s="138" customFormat="1">
      <c r="A33" s="143" t="s">
        <v>576</v>
      </c>
      <c r="B33" s="149" t="s">
        <v>577</v>
      </c>
      <c r="C33" s="113">
        <f t="shared" si="4"/>
        <v>0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>
        <f>ROUND(SUM('UniRi_Plan za unos u SAP'!M87),0)</f>
        <v>0</v>
      </c>
      <c r="P33" s="23"/>
    </row>
    <row r="34" spans="1:16" s="138" customFormat="1">
      <c r="A34" s="143" t="s">
        <v>578</v>
      </c>
      <c r="B34" s="149" t="s">
        <v>579</v>
      </c>
      <c r="C34" s="113">
        <f t="shared" si="4"/>
        <v>0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</row>
    <row r="35" spans="1:16" s="138" customFormat="1" ht="25.5">
      <c r="A35" s="143" t="s">
        <v>580</v>
      </c>
      <c r="B35" s="149" t="s">
        <v>581</v>
      </c>
      <c r="C35" s="113">
        <f t="shared" si="4"/>
        <v>0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</row>
    <row r="36" spans="1:16" s="138" customFormat="1">
      <c r="A36" s="143" t="s">
        <v>582</v>
      </c>
      <c r="B36" s="149" t="s">
        <v>583</v>
      </c>
      <c r="C36" s="113">
        <f t="shared" si="4"/>
        <v>0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</row>
    <row r="37" spans="1:16" s="138" customFormat="1">
      <c r="A37" s="147" t="s">
        <v>565</v>
      </c>
      <c r="B37" s="148" t="s">
        <v>558</v>
      </c>
      <c r="C37" s="113">
        <f t="shared" si="4"/>
        <v>0</v>
      </c>
      <c r="D37" s="24">
        <f>SUM(D27:D36)</f>
        <v>0</v>
      </c>
      <c r="E37" s="24">
        <f>SUM(E27:E36)</f>
        <v>0</v>
      </c>
      <c r="F37" s="24">
        <f t="shared" ref="F37:P37" si="6">SUM(F27:F36)</f>
        <v>0</v>
      </c>
      <c r="G37" s="24">
        <f t="shared" si="6"/>
        <v>0</v>
      </c>
      <c r="H37" s="24">
        <f t="shared" si="6"/>
        <v>0</v>
      </c>
      <c r="I37" s="24">
        <f t="shared" si="6"/>
        <v>0</v>
      </c>
      <c r="J37" s="24">
        <f t="shared" si="6"/>
        <v>0</v>
      </c>
      <c r="K37" s="24">
        <f t="shared" si="6"/>
        <v>0</v>
      </c>
      <c r="L37" s="24">
        <f t="shared" si="6"/>
        <v>0</v>
      </c>
      <c r="M37" s="24">
        <f t="shared" si="6"/>
        <v>0</v>
      </c>
      <c r="N37" s="24">
        <f t="shared" si="6"/>
        <v>0</v>
      </c>
      <c r="O37" s="24">
        <f t="shared" si="6"/>
        <v>0</v>
      </c>
      <c r="P37" s="24">
        <f t="shared" si="6"/>
        <v>0</v>
      </c>
    </row>
    <row r="38" spans="1:16" s="138" customFormat="1" ht="25.5">
      <c r="A38" s="150">
        <v>812</v>
      </c>
      <c r="B38" s="151" t="s">
        <v>566</v>
      </c>
      <c r="C38" s="113">
        <f t="shared" si="4"/>
        <v>0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>
        <f>ROUND(SUM('UniRi_Plan za unos u SAP'!M90),0)</f>
        <v>0</v>
      </c>
    </row>
    <row r="39" spans="1:16" s="138" customFormat="1" ht="25.5">
      <c r="A39" s="150">
        <v>814</v>
      </c>
      <c r="B39" s="151" t="s">
        <v>584</v>
      </c>
      <c r="C39" s="113">
        <f t="shared" si="4"/>
        <v>0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</row>
    <row r="40" spans="1:16" s="138" customFormat="1" ht="25.5">
      <c r="A40" s="150">
        <v>816</v>
      </c>
      <c r="B40" s="151" t="s">
        <v>585</v>
      </c>
      <c r="C40" s="113">
        <f t="shared" si="4"/>
        <v>0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</row>
    <row r="41" spans="1:16" s="138" customFormat="1">
      <c r="A41" s="150">
        <v>817</v>
      </c>
      <c r="B41" s="151" t="s">
        <v>586</v>
      </c>
      <c r="C41" s="113">
        <f t="shared" si="4"/>
        <v>0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</row>
    <row r="42" spans="1:16" s="138" customFormat="1">
      <c r="A42" s="150">
        <v>818</v>
      </c>
      <c r="B42" s="151" t="s">
        <v>587</v>
      </c>
      <c r="C42" s="113">
        <f t="shared" si="4"/>
        <v>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</row>
    <row r="43" spans="1:16" s="138" customFormat="1">
      <c r="A43" s="150">
        <v>824</v>
      </c>
      <c r="B43" s="151" t="s">
        <v>588</v>
      </c>
      <c r="C43" s="113">
        <f t="shared" si="4"/>
        <v>0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</row>
    <row r="44" spans="1:16" s="138" customFormat="1" ht="25.5">
      <c r="A44" s="150">
        <v>831</v>
      </c>
      <c r="B44" s="151" t="s">
        <v>589</v>
      </c>
      <c r="C44" s="113">
        <f t="shared" si="4"/>
        <v>0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</row>
    <row r="45" spans="1:16" s="138" customFormat="1" ht="25.5">
      <c r="A45" s="150">
        <v>832</v>
      </c>
      <c r="B45" s="151" t="s">
        <v>590</v>
      </c>
      <c r="C45" s="113">
        <f t="shared" si="4"/>
        <v>0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</row>
    <row r="46" spans="1:16" s="138" customFormat="1" ht="25.5">
      <c r="A46" s="150">
        <v>834</v>
      </c>
      <c r="B46" s="151" t="s">
        <v>591</v>
      </c>
      <c r="C46" s="113">
        <f t="shared" si="4"/>
        <v>0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</row>
    <row r="47" spans="1:16" s="138" customFormat="1" ht="25.5">
      <c r="A47" s="150">
        <v>841</v>
      </c>
      <c r="B47" s="151" t="s">
        <v>592</v>
      </c>
      <c r="C47" s="113">
        <f t="shared" si="4"/>
        <v>0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 s="138" customFormat="1" ht="25.5">
      <c r="A48" s="150">
        <v>842</v>
      </c>
      <c r="B48" s="151" t="s">
        <v>593</v>
      </c>
      <c r="C48" s="113">
        <f t="shared" si="4"/>
        <v>0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1:22" s="138" customFormat="1">
      <c r="A49" s="150">
        <v>843</v>
      </c>
      <c r="B49" s="151" t="s">
        <v>594</v>
      </c>
      <c r="C49" s="113">
        <f t="shared" si="4"/>
        <v>0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1:22" s="138" customFormat="1" ht="25.5">
      <c r="A50" s="150">
        <v>844</v>
      </c>
      <c r="B50" s="151" t="s">
        <v>595</v>
      </c>
      <c r="C50" s="113">
        <f t="shared" si="4"/>
        <v>0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1:22" s="138" customFormat="1" ht="25.5">
      <c r="A51" s="150">
        <v>845</v>
      </c>
      <c r="B51" s="151" t="s">
        <v>596</v>
      </c>
      <c r="C51" s="113">
        <f t="shared" si="4"/>
        <v>0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1:22" s="138" customFormat="1">
      <c r="A52" s="150">
        <v>847</v>
      </c>
      <c r="B52" s="151" t="s">
        <v>597</v>
      </c>
      <c r="C52" s="113">
        <f t="shared" si="4"/>
        <v>0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1:22" s="138" customFormat="1">
      <c r="A53" s="147" t="s">
        <v>567</v>
      </c>
      <c r="B53" s="148" t="s">
        <v>558</v>
      </c>
      <c r="C53" s="113">
        <f t="shared" si="4"/>
        <v>0</v>
      </c>
      <c r="D53" s="24">
        <f>SUM(D38:D52)</f>
        <v>0</v>
      </c>
      <c r="E53" s="24">
        <f>SUM(E38:E52)</f>
        <v>0</v>
      </c>
      <c r="F53" s="24">
        <f t="shared" ref="F53:P53" si="7">SUM(F38:F52)</f>
        <v>0</v>
      </c>
      <c r="G53" s="24">
        <f t="shared" si="7"/>
        <v>0</v>
      </c>
      <c r="H53" s="24">
        <f t="shared" si="7"/>
        <v>0</v>
      </c>
      <c r="I53" s="24">
        <f t="shared" si="7"/>
        <v>0</v>
      </c>
      <c r="J53" s="24">
        <f t="shared" si="7"/>
        <v>0</v>
      </c>
      <c r="K53" s="24">
        <f t="shared" si="7"/>
        <v>0</v>
      </c>
      <c r="L53" s="24">
        <f t="shared" si="7"/>
        <v>0</v>
      </c>
      <c r="M53" s="24">
        <f t="shared" si="7"/>
        <v>0</v>
      </c>
      <c r="N53" s="24">
        <f t="shared" si="7"/>
        <v>0</v>
      </c>
      <c r="O53" s="24">
        <f t="shared" si="7"/>
        <v>0</v>
      </c>
      <c r="P53" s="24">
        <f t="shared" si="7"/>
        <v>0</v>
      </c>
    </row>
    <row r="54" spans="1:22" s="138" customFormat="1">
      <c r="A54" s="354" t="s">
        <v>568</v>
      </c>
      <c r="B54" s="354"/>
      <c r="C54" s="114">
        <f>SUM(D54:P54)</f>
        <v>20910912</v>
      </c>
      <c r="D54" s="114">
        <f>+D53+D37+D26</f>
        <v>15390912</v>
      </c>
      <c r="E54" s="114">
        <f>+E53+E37+E26</f>
        <v>0</v>
      </c>
      <c r="F54" s="114">
        <f t="shared" ref="F54:P54" si="8">+F53+F37+F26</f>
        <v>1950000</v>
      </c>
      <c r="G54" s="114">
        <f t="shared" si="8"/>
        <v>3470000</v>
      </c>
      <c r="H54" s="114">
        <f t="shared" si="8"/>
        <v>100000</v>
      </c>
      <c r="I54" s="114">
        <f t="shared" si="8"/>
        <v>0</v>
      </c>
      <c r="J54" s="114">
        <f t="shared" si="8"/>
        <v>0</v>
      </c>
      <c r="K54" s="114">
        <f t="shared" si="8"/>
        <v>0</v>
      </c>
      <c r="L54" s="114">
        <f t="shared" si="8"/>
        <v>0</v>
      </c>
      <c r="M54" s="114">
        <f t="shared" si="8"/>
        <v>0</v>
      </c>
      <c r="N54" s="114">
        <f t="shared" si="8"/>
        <v>0</v>
      </c>
      <c r="O54" s="114">
        <f t="shared" si="8"/>
        <v>0</v>
      </c>
      <c r="P54" s="114">
        <f t="shared" si="8"/>
        <v>0</v>
      </c>
    </row>
    <row r="55" spans="1:22">
      <c r="A55" s="97"/>
      <c r="B55" s="97"/>
      <c r="C55" s="97"/>
      <c r="D55" s="97"/>
      <c r="E55" s="97"/>
      <c r="F55" s="97"/>
      <c r="G55" s="152"/>
      <c r="H55" s="153"/>
      <c r="I55" s="153"/>
      <c r="J55" s="153"/>
      <c r="K55" s="153"/>
      <c r="L55" s="153"/>
      <c r="P55" s="139"/>
    </row>
    <row r="56" spans="1:22" s="138" customFormat="1" ht="15.75">
      <c r="A56" s="349" t="s">
        <v>519</v>
      </c>
      <c r="B56" s="350"/>
      <c r="C56" s="351" t="s">
        <v>61</v>
      </c>
      <c r="D56" s="352"/>
      <c r="E56" s="352"/>
      <c r="F56" s="352"/>
      <c r="G56" s="352"/>
      <c r="H56" s="352"/>
      <c r="I56" s="352"/>
      <c r="J56" s="352"/>
      <c r="K56" s="352"/>
      <c r="L56" s="352"/>
      <c r="M56" s="352"/>
      <c r="N56" s="352"/>
      <c r="O56" s="352"/>
      <c r="P56" s="353"/>
    </row>
    <row r="57" spans="1:22" s="138" customFormat="1" ht="89.25">
      <c r="A57" s="140" t="s">
        <v>520</v>
      </c>
      <c r="B57" s="140" t="s">
        <v>521</v>
      </c>
      <c r="C57" s="141" t="s">
        <v>522</v>
      </c>
      <c r="D57" s="205" t="s">
        <v>639</v>
      </c>
      <c r="E57" s="205" t="s">
        <v>598</v>
      </c>
      <c r="F57" s="117" t="s">
        <v>25</v>
      </c>
      <c r="G57" s="117" t="s">
        <v>26</v>
      </c>
      <c r="H57" s="117" t="s">
        <v>523</v>
      </c>
      <c r="I57" s="117" t="s">
        <v>524</v>
      </c>
      <c r="J57" s="117" t="s">
        <v>525</v>
      </c>
      <c r="K57" s="204" t="s">
        <v>526</v>
      </c>
      <c r="L57" s="204" t="s">
        <v>527</v>
      </c>
      <c r="M57" s="117" t="s">
        <v>528</v>
      </c>
      <c r="N57" s="117" t="s">
        <v>529</v>
      </c>
      <c r="O57" s="117" t="s">
        <v>569</v>
      </c>
      <c r="P57" s="117" t="s">
        <v>27</v>
      </c>
    </row>
    <row r="58" spans="1:22" s="138" customFormat="1">
      <c r="A58" s="143"/>
      <c r="B58" s="144" t="s">
        <v>16</v>
      </c>
      <c r="C58" s="113">
        <f t="shared" ref="C58:C64" si="9">SUM(D58:P58)</f>
        <v>1200000</v>
      </c>
      <c r="D58" s="23">
        <f>ROUND('UniRi_Plan za unos u SAP'!N3,0)</f>
        <v>0</v>
      </c>
      <c r="E58" s="23">
        <f>ROUND('UniRi_Plan za unos u SAP'!N6,0)</f>
        <v>0</v>
      </c>
      <c r="F58" s="23">
        <f>ROUND('UniRi_Plan za unos u SAP'!N9,0)</f>
        <v>500000</v>
      </c>
      <c r="G58" s="23">
        <f>ROUND('UniRi_Plan za unos u SAP'!N21,0)</f>
        <v>700000</v>
      </c>
      <c r="H58" s="23">
        <f>ROUND('UniRi_Plan za unos u SAP'!N31,0)</f>
        <v>0</v>
      </c>
      <c r="I58" s="23">
        <f>ROUND('UniRi_Plan za unos u SAP'!N38,0)</f>
        <v>0</v>
      </c>
      <c r="J58" s="41"/>
      <c r="K58" s="23">
        <f>ROUND('UniRi_Plan za unos u SAP'!N55,0)</f>
        <v>0</v>
      </c>
      <c r="L58" s="23">
        <f>ROUND('UniRi_Plan za unos u SAP'!N59,0)</f>
        <v>0</v>
      </c>
      <c r="M58" s="23">
        <f>ROUND('UniRi_Plan za unos u SAP'!N63,0)</f>
        <v>0</v>
      </c>
      <c r="N58" s="23"/>
      <c r="O58" s="23">
        <f>ROUND('UniRi_Plan za unos u SAP'!N73,0)</f>
        <v>0</v>
      </c>
      <c r="P58" s="23">
        <f>ROUND('UniRi_Plan za unos u SAP'!N88,0)</f>
        <v>0</v>
      </c>
      <c r="Q58" s="142"/>
      <c r="R58" s="142"/>
      <c r="S58" s="142"/>
      <c r="T58" s="142"/>
      <c r="U58" s="142"/>
      <c r="V58" s="142"/>
    </row>
    <row r="59" spans="1:22" s="138" customFormat="1">
      <c r="A59" s="147"/>
      <c r="B59" s="148" t="s">
        <v>633</v>
      </c>
      <c r="C59" s="113">
        <f t="shared" si="9"/>
        <v>21266975</v>
      </c>
      <c r="D59" s="24">
        <f>+D79+D90</f>
        <v>15526975</v>
      </c>
      <c r="E59" s="24">
        <f t="shared" ref="E59:P59" si="10">+E79+E90</f>
        <v>0</v>
      </c>
      <c r="F59" s="24">
        <f t="shared" si="10"/>
        <v>2050000</v>
      </c>
      <c r="G59" s="24">
        <f t="shared" si="10"/>
        <v>3630000</v>
      </c>
      <c r="H59" s="24">
        <f t="shared" si="10"/>
        <v>60000</v>
      </c>
      <c r="I59" s="24">
        <f t="shared" si="10"/>
        <v>0</v>
      </c>
      <c r="J59" s="24">
        <f t="shared" si="10"/>
        <v>0</v>
      </c>
      <c r="K59" s="24">
        <f t="shared" si="10"/>
        <v>0</v>
      </c>
      <c r="L59" s="24">
        <f t="shared" si="10"/>
        <v>0</v>
      </c>
      <c r="M59" s="24">
        <f t="shared" si="10"/>
        <v>0</v>
      </c>
      <c r="N59" s="24">
        <f t="shared" si="10"/>
        <v>0</v>
      </c>
      <c r="O59" s="24">
        <f t="shared" si="10"/>
        <v>0</v>
      </c>
      <c r="P59" s="24">
        <f t="shared" si="10"/>
        <v>0</v>
      </c>
    </row>
    <row r="60" spans="1:22" s="138" customFormat="1">
      <c r="A60" s="143"/>
      <c r="B60" s="144" t="s">
        <v>636</v>
      </c>
      <c r="C60" s="113">
        <f t="shared" si="9"/>
        <v>-1200000</v>
      </c>
      <c r="D60" s="23">
        <f>ROUND('UniRi_Plan za unos u SAP'!N4,0)</f>
        <v>0</v>
      </c>
      <c r="E60" s="23">
        <f>ROUND('UniRi_Plan za unos u SAP'!N7,0)</f>
        <v>0</v>
      </c>
      <c r="F60" s="23">
        <f>ROUND('UniRi_Plan za unos u SAP'!N10,0)</f>
        <v>-500000</v>
      </c>
      <c r="G60" s="23">
        <f>ROUND('UniRi_Plan za unos u SAP'!N22,0)</f>
        <v>-700000</v>
      </c>
      <c r="H60" s="23">
        <f>ROUND('UniRi_Plan za unos u SAP'!N32,0)</f>
        <v>0</v>
      </c>
      <c r="I60" s="23">
        <f>ROUND('UniRi_Plan za unos u SAP'!N39,0)</f>
        <v>0</v>
      </c>
      <c r="J60" s="41"/>
      <c r="K60" s="23">
        <f>ROUND('UniRi_Plan za unos u SAP'!N56,0)</f>
        <v>0</v>
      </c>
      <c r="L60" s="23">
        <f>ROUND('UniRi_Plan za unos u SAP'!N60,0)</f>
        <v>0</v>
      </c>
      <c r="M60" s="23">
        <f>ROUND('UniRi_Plan za unos u SAP'!N64,0)</f>
        <v>0</v>
      </c>
      <c r="N60" s="23"/>
      <c r="O60" s="23">
        <f>ROUND('UniRi_Plan za unos u SAP'!N74,0)</f>
        <v>0</v>
      </c>
      <c r="P60" s="23">
        <f>ROUND('UniRi_Plan za unos u SAP'!N89,0)</f>
        <v>0</v>
      </c>
      <c r="Q60" s="142"/>
      <c r="R60" s="142"/>
      <c r="S60" s="142"/>
      <c r="T60" s="142"/>
      <c r="U60" s="142"/>
      <c r="V60" s="142"/>
    </row>
    <row r="61" spans="1:22" s="138" customFormat="1">
      <c r="A61" s="147"/>
      <c r="B61" s="148" t="s">
        <v>530</v>
      </c>
      <c r="C61" s="113">
        <f t="shared" si="9"/>
        <v>21266975</v>
      </c>
      <c r="D61" s="24">
        <f>+D58+D59+D60</f>
        <v>15526975</v>
      </c>
      <c r="E61" s="24">
        <f t="shared" ref="E61:P61" si="11">+E58+E59+E60</f>
        <v>0</v>
      </c>
      <c r="F61" s="24">
        <f t="shared" si="11"/>
        <v>2050000</v>
      </c>
      <c r="G61" s="24">
        <f t="shared" si="11"/>
        <v>3630000</v>
      </c>
      <c r="H61" s="24">
        <f t="shared" si="11"/>
        <v>60000</v>
      </c>
      <c r="I61" s="24">
        <f t="shared" si="11"/>
        <v>0</v>
      </c>
      <c r="J61" s="24">
        <f t="shared" si="11"/>
        <v>0</v>
      </c>
      <c r="K61" s="24">
        <f t="shared" si="11"/>
        <v>0</v>
      </c>
      <c r="L61" s="24">
        <f t="shared" si="11"/>
        <v>0</v>
      </c>
      <c r="M61" s="24">
        <f t="shared" si="11"/>
        <v>0</v>
      </c>
      <c r="N61" s="24">
        <f t="shared" si="11"/>
        <v>0</v>
      </c>
      <c r="O61" s="24">
        <f t="shared" si="11"/>
        <v>0</v>
      </c>
      <c r="P61" s="24">
        <f t="shared" si="11"/>
        <v>0</v>
      </c>
    </row>
    <row r="62" spans="1:22" s="138" customFormat="1">
      <c r="A62" s="175"/>
      <c r="B62" s="176" t="s">
        <v>407</v>
      </c>
      <c r="C62" s="113">
        <f t="shared" si="9"/>
        <v>21255425</v>
      </c>
      <c r="D62" s="209">
        <f>'PLAN RASHODA'!D66</f>
        <v>15526975</v>
      </c>
      <c r="E62" s="209">
        <f>'PLAN RASHODA'!E66</f>
        <v>0</v>
      </c>
      <c r="F62" s="209">
        <f>'PLAN RASHODA'!F66</f>
        <v>2038450</v>
      </c>
      <c r="G62" s="209">
        <f>'PLAN RASHODA'!G66</f>
        <v>3630000</v>
      </c>
      <c r="H62" s="209">
        <f>'PLAN RASHODA'!H66</f>
        <v>60000</v>
      </c>
      <c r="I62" s="209">
        <f>'PLAN RASHODA'!I66</f>
        <v>0</v>
      </c>
      <c r="J62" s="210">
        <f>+'PLAN RASHODA'!J56</f>
        <v>0</v>
      </c>
      <c r="K62" s="209">
        <f>'PLAN RASHODA'!K66</f>
        <v>0</v>
      </c>
      <c r="L62" s="209">
        <f>'PLAN RASHODA'!L66</f>
        <v>0</v>
      </c>
      <c r="M62" s="209">
        <f>'PLAN RASHODA'!M66</f>
        <v>0</v>
      </c>
      <c r="N62" s="209">
        <f>'PLAN RASHODA'!N66</f>
        <v>0</v>
      </c>
      <c r="O62" s="209">
        <f>'PLAN RASHODA'!O66</f>
        <v>0</v>
      </c>
      <c r="P62" s="209">
        <f>'PLAN RASHODA'!P66</f>
        <v>0</v>
      </c>
      <c r="Q62" s="142"/>
      <c r="R62" s="142"/>
      <c r="S62" s="142"/>
      <c r="T62" s="142"/>
      <c r="U62" s="142"/>
      <c r="V62" s="142"/>
    </row>
    <row r="63" spans="1:22" s="138" customFormat="1" ht="13.5" thickBot="1">
      <c r="A63" s="177"/>
      <c r="B63" s="178" t="s">
        <v>635</v>
      </c>
      <c r="C63" s="112">
        <f t="shared" si="9"/>
        <v>11550</v>
      </c>
      <c r="D63" s="179">
        <f>+D61-D62</f>
        <v>0</v>
      </c>
      <c r="E63" s="179">
        <f t="shared" ref="E63:P63" si="12">+E61-E62</f>
        <v>0</v>
      </c>
      <c r="F63" s="179">
        <f t="shared" si="12"/>
        <v>11550</v>
      </c>
      <c r="G63" s="179">
        <f t="shared" si="12"/>
        <v>0</v>
      </c>
      <c r="H63" s="179">
        <f t="shared" si="12"/>
        <v>0</v>
      </c>
      <c r="I63" s="179">
        <f t="shared" si="12"/>
        <v>0</v>
      </c>
      <c r="J63" s="186">
        <f t="shared" si="12"/>
        <v>0</v>
      </c>
      <c r="K63" s="179">
        <f t="shared" si="12"/>
        <v>0</v>
      </c>
      <c r="L63" s="179">
        <f t="shared" si="12"/>
        <v>0</v>
      </c>
      <c r="M63" s="179">
        <f t="shared" si="12"/>
        <v>0</v>
      </c>
      <c r="N63" s="179">
        <f t="shared" si="12"/>
        <v>0</v>
      </c>
      <c r="O63" s="179">
        <f t="shared" si="12"/>
        <v>0</v>
      </c>
      <c r="P63" s="179">
        <f t="shared" si="12"/>
        <v>0</v>
      </c>
    </row>
    <row r="64" spans="1:22" s="138" customFormat="1">
      <c r="A64" s="145" t="s">
        <v>531</v>
      </c>
      <c r="B64" s="144" t="s">
        <v>532</v>
      </c>
      <c r="C64" s="113">
        <f t="shared" si="9"/>
        <v>0</v>
      </c>
      <c r="D64" s="23"/>
      <c r="E64" s="23"/>
      <c r="F64" s="23"/>
      <c r="G64" s="23"/>
      <c r="H64" s="23"/>
      <c r="I64" s="23">
        <f>ROUND(SUM('UniRi_Plan za unos u SAP'!N40:N43),0)</f>
        <v>0</v>
      </c>
      <c r="J64" s="23"/>
      <c r="K64" s="23"/>
      <c r="L64" s="23"/>
      <c r="M64" s="23"/>
      <c r="N64" s="23"/>
      <c r="O64" s="23"/>
      <c r="P64" s="23"/>
    </row>
    <row r="65" spans="1:16" s="138" customFormat="1" ht="25.5">
      <c r="A65" s="143" t="s">
        <v>533</v>
      </c>
      <c r="B65" s="144" t="s">
        <v>534</v>
      </c>
      <c r="C65" s="113">
        <f t="shared" ref="C65:C106" si="13">SUM(D65:P65)</f>
        <v>60000</v>
      </c>
      <c r="D65" s="23"/>
      <c r="E65" s="23"/>
      <c r="F65" s="23"/>
      <c r="G65" s="23"/>
      <c r="H65" s="314">
        <f>ROUND(SUM('UniRi_Plan za unos u SAP'!N33:N37),0)</f>
        <v>60000</v>
      </c>
      <c r="I65" s="23">
        <f>ROUND(SUM('UniRi_Plan za unos u SAP'!N44:N45),0)</f>
        <v>0</v>
      </c>
      <c r="J65" s="159"/>
      <c r="K65" s="314">
        <f>ROUND(SUM('UniRi_Plan za unos u SAP'!N57:N58),0)</f>
        <v>0</v>
      </c>
      <c r="L65" s="314">
        <f>ROUND(SUM('UniRi_Plan za unos u SAP'!N61:N62),0)</f>
        <v>0</v>
      </c>
      <c r="M65" s="23"/>
      <c r="N65" s="23"/>
      <c r="O65" s="23"/>
      <c r="P65" s="23"/>
    </row>
    <row r="66" spans="1:16" s="138" customFormat="1">
      <c r="A66" s="143" t="s">
        <v>535</v>
      </c>
      <c r="B66" s="144" t="s">
        <v>536</v>
      </c>
      <c r="C66" s="113">
        <f t="shared" si="13"/>
        <v>0</v>
      </c>
      <c r="D66" s="23"/>
      <c r="E66" s="23"/>
      <c r="F66" s="23"/>
      <c r="G66" s="23"/>
      <c r="H66" s="23"/>
      <c r="I66" s="23">
        <f>ROUND(SUM('UniRi_Plan za unos u SAP'!N46:N47),0)</f>
        <v>0</v>
      </c>
      <c r="J66" s="23"/>
      <c r="K66" s="23"/>
      <c r="L66" s="23"/>
      <c r="M66" s="23"/>
      <c r="N66" s="23"/>
      <c r="O66" s="23"/>
      <c r="P66" s="23"/>
    </row>
    <row r="67" spans="1:16" s="138" customFormat="1" ht="25.5">
      <c r="A67" s="143" t="s">
        <v>643</v>
      </c>
      <c r="B67" s="144" t="s">
        <v>644</v>
      </c>
      <c r="C67" s="113">
        <f t="shared" si="13"/>
        <v>0</v>
      </c>
      <c r="D67" s="23"/>
      <c r="E67" s="23"/>
      <c r="F67" s="23"/>
      <c r="G67" s="23"/>
      <c r="H67" s="23"/>
      <c r="I67" s="23">
        <f>ROUND(SUM('UniRi_Plan za unos u SAP'!N48:N49),0)</f>
        <v>0</v>
      </c>
      <c r="J67" s="23"/>
      <c r="K67" s="23"/>
      <c r="L67" s="23"/>
      <c r="M67" s="23"/>
      <c r="N67" s="23"/>
      <c r="O67" s="23"/>
      <c r="P67" s="23"/>
    </row>
    <row r="68" spans="1:16" s="138" customFormat="1">
      <c r="A68" s="143" t="s">
        <v>537</v>
      </c>
      <c r="B68" s="144" t="s">
        <v>538</v>
      </c>
      <c r="C68" s="113">
        <f t="shared" si="13"/>
        <v>0</v>
      </c>
      <c r="D68" s="23"/>
      <c r="E68" s="23"/>
      <c r="F68" s="23"/>
      <c r="G68" s="23"/>
      <c r="H68" s="159"/>
      <c r="I68" s="23">
        <f>ROUND(SUM('UniRi_Plan za unos u SAP'!N50),0)</f>
        <v>0</v>
      </c>
      <c r="J68" s="159"/>
      <c r="K68" s="159"/>
      <c r="L68" s="159"/>
      <c r="M68" s="23"/>
      <c r="N68" s="23"/>
      <c r="O68" s="23"/>
      <c r="P68" s="23"/>
    </row>
    <row r="69" spans="1:16" s="138" customFormat="1">
      <c r="A69" s="143" t="s">
        <v>539</v>
      </c>
      <c r="B69" s="144" t="s">
        <v>63</v>
      </c>
      <c r="C69" s="113">
        <f t="shared" si="13"/>
        <v>0</v>
      </c>
      <c r="D69" s="23"/>
      <c r="E69" s="23"/>
      <c r="F69" s="23"/>
      <c r="G69" s="23"/>
      <c r="H69" s="23"/>
      <c r="I69" s="23">
        <f>ROUND(SUM('UniRi_Plan za unos u SAP'!N51:N54),0)</f>
        <v>0</v>
      </c>
      <c r="J69" s="23"/>
      <c r="K69" s="23"/>
      <c r="L69" s="23"/>
      <c r="M69" s="23"/>
      <c r="N69" s="23"/>
      <c r="O69" s="23"/>
      <c r="P69" s="23"/>
    </row>
    <row r="70" spans="1:16" s="138" customFormat="1">
      <c r="A70" s="143" t="s">
        <v>540</v>
      </c>
      <c r="B70" s="144" t="s">
        <v>541</v>
      </c>
      <c r="C70" s="113">
        <f t="shared" si="13"/>
        <v>0</v>
      </c>
      <c r="D70" s="23"/>
      <c r="E70" s="23"/>
      <c r="F70" s="23">
        <f>ROUND(SUM('UniRi_Plan za unos u SAP'!N11:N16),0)</f>
        <v>0</v>
      </c>
      <c r="G70" s="23">
        <f>ROUND('UniRi_Plan za unos u SAP'!N23,0)</f>
        <v>0</v>
      </c>
      <c r="H70" s="23"/>
      <c r="I70" s="23"/>
      <c r="J70" s="23"/>
      <c r="K70" s="23"/>
      <c r="L70" s="23"/>
      <c r="M70" s="23"/>
      <c r="N70" s="23"/>
      <c r="O70" s="23"/>
      <c r="P70" s="23"/>
    </row>
    <row r="71" spans="1:16" s="138" customFormat="1">
      <c r="A71" s="143" t="s">
        <v>542</v>
      </c>
      <c r="B71" s="144" t="s">
        <v>543</v>
      </c>
      <c r="C71" s="113">
        <f t="shared" si="13"/>
        <v>0</v>
      </c>
      <c r="D71" s="23"/>
      <c r="E71" s="23"/>
      <c r="F71" s="23">
        <f>ROUND(SUM('UniRi_Plan za unos u SAP'!N17:N18),0)</f>
        <v>0</v>
      </c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1:16" s="138" customFormat="1">
      <c r="A72" s="143" t="s">
        <v>544</v>
      </c>
      <c r="B72" s="146" t="s">
        <v>545</v>
      </c>
      <c r="C72" s="113">
        <f t="shared" si="13"/>
        <v>0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1:16" s="138" customFormat="1">
      <c r="A73" s="143" t="s">
        <v>546</v>
      </c>
      <c r="B73" s="144" t="s">
        <v>547</v>
      </c>
      <c r="C73" s="113">
        <f t="shared" si="13"/>
        <v>3630000</v>
      </c>
      <c r="D73" s="23"/>
      <c r="E73" s="23"/>
      <c r="F73" s="23"/>
      <c r="G73" s="23">
        <f>ROUND(SUM('UniRi_Plan za unos u SAP'!N25:N28),0)</f>
        <v>3630000</v>
      </c>
      <c r="H73" s="23"/>
      <c r="I73" s="23"/>
      <c r="J73" s="23"/>
      <c r="K73" s="23"/>
      <c r="L73" s="23"/>
      <c r="M73" s="23"/>
      <c r="N73" s="23"/>
      <c r="O73" s="23"/>
      <c r="P73" s="23"/>
    </row>
    <row r="74" spans="1:16" s="138" customFormat="1">
      <c r="A74" s="143" t="s">
        <v>548</v>
      </c>
      <c r="B74" s="144" t="s">
        <v>549</v>
      </c>
      <c r="C74" s="113">
        <f t="shared" si="13"/>
        <v>2050000</v>
      </c>
      <c r="D74" s="23"/>
      <c r="E74" s="23"/>
      <c r="F74" s="23">
        <f>ROUND(SUM('UniRi_Plan za unos u SAP'!N19:N20),0)</f>
        <v>2050000</v>
      </c>
      <c r="G74" s="23"/>
      <c r="H74" s="23"/>
      <c r="I74" s="23"/>
      <c r="J74" s="23"/>
      <c r="K74" s="23"/>
      <c r="L74" s="23"/>
      <c r="M74" s="23">
        <f>ROUND(SUM('UniRi_Plan za unos u SAP'!N65:N72),0)</f>
        <v>0</v>
      </c>
      <c r="N74" s="23"/>
      <c r="O74" s="23"/>
      <c r="P74" s="23"/>
    </row>
    <row r="75" spans="1:16" s="138" customFormat="1">
      <c r="A75" s="143" t="s">
        <v>550</v>
      </c>
      <c r="B75" s="144" t="s">
        <v>551</v>
      </c>
      <c r="C75" s="113">
        <f t="shared" si="13"/>
        <v>0</v>
      </c>
      <c r="D75" s="23"/>
      <c r="E75" s="23"/>
      <c r="F75" s="313"/>
      <c r="G75" s="23"/>
      <c r="H75" s="23"/>
      <c r="I75" s="23"/>
      <c r="J75" s="23"/>
      <c r="K75" s="23"/>
      <c r="L75" s="23"/>
      <c r="M75" s="23"/>
      <c r="N75" s="23"/>
      <c r="O75" s="23"/>
      <c r="P75" s="23"/>
    </row>
    <row r="76" spans="1:16" s="138" customFormat="1" ht="25.5">
      <c r="A76" s="143" t="s">
        <v>552</v>
      </c>
      <c r="B76" s="144" t="s">
        <v>505</v>
      </c>
      <c r="C76" s="113">
        <f t="shared" si="13"/>
        <v>15526975</v>
      </c>
      <c r="D76" s="23">
        <f>ROUND('UniRi_Plan za unos u SAP'!N5,0)</f>
        <v>15526975</v>
      </c>
      <c r="E76" s="23">
        <f>ROUND('UniRi_Plan za unos u SAP'!N8,0)</f>
        <v>0</v>
      </c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1:16" s="138" customFormat="1">
      <c r="A77" s="143" t="s">
        <v>553</v>
      </c>
      <c r="B77" s="144" t="s">
        <v>554</v>
      </c>
      <c r="C77" s="113">
        <f t="shared" si="13"/>
        <v>0</v>
      </c>
      <c r="D77" s="23"/>
      <c r="E77" s="23"/>
      <c r="F77" s="23"/>
      <c r="G77" s="23">
        <f>ROUND('UniRi_Plan za unos u SAP'!N29,0)</f>
        <v>0</v>
      </c>
      <c r="H77" s="23"/>
      <c r="I77" s="23"/>
      <c r="J77" s="23"/>
      <c r="K77" s="23"/>
      <c r="L77" s="23"/>
      <c r="M77" s="23"/>
      <c r="N77" s="23"/>
      <c r="O77" s="23"/>
      <c r="P77" s="23"/>
    </row>
    <row r="78" spans="1:16" s="138" customFormat="1">
      <c r="A78" s="143" t="s">
        <v>555</v>
      </c>
      <c r="B78" s="144" t="s">
        <v>556</v>
      </c>
      <c r="C78" s="113">
        <f t="shared" si="13"/>
        <v>0</v>
      </c>
      <c r="D78" s="23"/>
      <c r="E78" s="23"/>
      <c r="F78" s="23"/>
      <c r="G78" s="23">
        <f>ROUND('UniRi_Plan za unos u SAP'!N30,0)</f>
        <v>0</v>
      </c>
      <c r="H78" s="23"/>
      <c r="I78" s="23"/>
      <c r="J78" s="23"/>
      <c r="K78" s="23"/>
      <c r="L78" s="23"/>
      <c r="M78" s="23"/>
      <c r="N78" s="23"/>
      <c r="O78" s="23"/>
      <c r="P78" s="23"/>
    </row>
    <row r="79" spans="1:16" s="138" customFormat="1">
      <c r="A79" s="147" t="s">
        <v>557</v>
      </c>
      <c r="B79" s="148" t="s">
        <v>558</v>
      </c>
      <c r="C79" s="113">
        <f t="shared" si="13"/>
        <v>21266975</v>
      </c>
      <c r="D79" s="24">
        <f>SUM(D64:D78)</f>
        <v>15526975</v>
      </c>
      <c r="E79" s="24">
        <f>SUM(E64:E78)</f>
        <v>0</v>
      </c>
      <c r="F79" s="24">
        <f t="shared" ref="F79:P79" si="14">SUM(F64:F78)</f>
        <v>2050000</v>
      </c>
      <c r="G79" s="24">
        <f t="shared" si="14"/>
        <v>3630000</v>
      </c>
      <c r="H79" s="24">
        <f t="shared" si="14"/>
        <v>60000</v>
      </c>
      <c r="I79" s="24">
        <f t="shared" si="14"/>
        <v>0</v>
      </c>
      <c r="J79" s="24">
        <f t="shared" si="14"/>
        <v>0</v>
      </c>
      <c r="K79" s="24">
        <f t="shared" si="14"/>
        <v>0</v>
      </c>
      <c r="L79" s="24">
        <f t="shared" si="14"/>
        <v>0</v>
      </c>
      <c r="M79" s="24">
        <f t="shared" si="14"/>
        <v>0</v>
      </c>
      <c r="N79" s="24">
        <f t="shared" si="14"/>
        <v>0</v>
      </c>
      <c r="O79" s="24">
        <f t="shared" si="14"/>
        <v>0</v>
      </c>
      <c r="P79" s="24">
        <f t="shared" si="14"/>
        <v>0</v>
      </c>
    </row>
    <row r="80" spans="1:16" s="138" customFormat="1" ht="25.5">
      <c r="A80" s="143" t="s">
        <v>570</v>
      </c>
      <c r="B80" s="149" t="s">
        <v>571</v>
      </c>
      <c r="C80" s="113">
        <f t="shared" si="13"/>
        <v>0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>
        <f>ROUND(SUM('UniRi_Plan za unos u SAP'!N75),0)</f>
        <v>0</v>
      </c>
      <c r="P80" s="23"/>
    </row>
    <row r="81" spans="1:16" s="138" customFormat="1">
      <c r="A81" s="143" t="s">
        <v>572</v>
      </c>
      <c r="B81" s="149" t="s">
        <v>573</v>
      </c>
      <c r="C81" s="113">
        <f t="shared" si="13"/>
        <v>0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>
        <f>ROUND(SUM('UniRi_Plan za unos u SAP'!N76:N77),0)</f>
        <v>0</v>
      </c>
      <c r="P81" s="23"/>
    </row>
    <row r="82" spans="1:16" s="138" customFormat="1">
      <c r="A82" s="143" t="s">
        <v>559</v>
      </c>
      <c r="B82" s="149" t="s">
        <v>560</v>
      </c>
      <c r="C82" s="113">
        <f t="shared" si="13"/>
        <v>0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>
        <f>ROUND(SUM('UniRi_Plan za unos u SAP'!N78:N81),0)</f>
        <v>0</v>
      </c>
      <c r="P82" s="23"/>
    </row>
    <row r="83" spans="1:16" s="138" customFormat="1">
      <c r="A83" s="143" t="s">
        <v>561</v>
      </c>
      <c r="B83" s="149" t="s">
        <v>562</v>
      </c>
      <c r="C83" s="113">
        <f t="shared" si="13"/>
        <v>0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>
        <f>ROUND(SUM('UniRi_Plan za unos u SAP'!N82:N85),0)</f>
        <v>0</v>
      </c>
      <c r="P83" s="23"/>
    </row>
    <row r="84" spans="1:16" s="138" customFormat="1">
      <c r="A84" s="143" t="s">
        <v>563</v>
      </c>
      <c r="B84" s="149" t="s">
        <v>564</v>
      </c>
      <c r="C84" s="113">
        <f t="shared" si="13"/>
        <v>0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>
        <f>ROUND(SUM('UniRi_Plan za unos u SAP'!N86),0)</f>
        <v>0</v>
      </c>
      <c r="P84" s="23"/>
    </row>
    <row r="85" spans="1:16" s="138" customFormat="1" ht="25.5">
      <c r="A85" s="143" t="s">
        <v>574</v>
      </c>
      <c r="B85" s="149" t="s">
        <v>575</v>
      </c>
      <c r="C85" s="113">
        <f t="shared" si="13"/>
        <v>0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6" s="138" customFormat="1">
      <c r="A86" s="143" t="s">
        <v>576</v>
      </c>
      <c r="B86" s="149" t="s">
        <v>577</v>
      </c>
      <c r="C86" s="113">
        <f t="shared" si="13"/>
        <v>0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>
        <f>ROUND(SUM('UniRi_Plan za unos u SAP'!N87),0)</f>
        <v>0</v>
      </c>
      <c r="P86" s="23"/>
    </row>
    <row r="87" spans="1:16" s="138" customFormat="1">
      <c r="A87" s="143" t="s">
        <v>578</v>
      </c>
      <c r="B87" s="149" t="s">
        <v>579</v>
      </c>
      <c r="C87" s="113">
        <f t="shared" si="13"/>
        <v>0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</row>
    <row r="88" spans="1:16" s="138" customFormat="1" ht="25.5">
      <c r="A88" s="143" t="s">
        <v>580</v>
      </c>
      <c r="B88" s="149" t="s">
        <v>581</v>
      </c>
      <c r="C88" s="113">
        <f t="shared" si="13"/>
        <v>0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</row>
    <row r="89" spans="1:16" s="138" customFormat="1">
      <c r="A89" s="143" t="s">
        <v>582</v>
      </c>
      <c r="B89" s="149" t="s">
        <v>583</v>
      </c>
      <c r="C89" s="113">
        <f t="shared" si="13"/>
        <v>0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</row>
    <row r="90" spans="1:16" s="138" customFormat="1">
      <c r="A90" s="147" t="s">
        <v>565</v>
      </c>
      <c r="B90" s="148" t="s">
        <v>558</v>
      </c>
      <c r="C90" s="113">
        <f t="shared" si="13"/>
        <v>0</v>
      </c>
      <c r="D90" s="24">
        <f>SUM(D80:D89)</f>
        <v>0</v>
      </c>
      <c r="E90" s="24">
        <f>SUM(E80:E89)</f>
        <v>0</v>
      </c>
      <c r="F90" s="24">
        <f t="shared" ref="F90:P90" si="15">SUM(F80:F89)</f>
        <v>0</v>
      </c>
      <c r="G90" s="24">
        <f t="shared" si="15"/>
        <v>0</v>
      </c>
      <c r="H90" s="24">
        <f t="shared" si="15"/>
        <v>0</v>
      </c>
      <c r="I90" s="24">
        <f t="shared" si="15"/>
        <v>0</v>
      </c>
      <c r="J90" s="24">
        <f t="shared" si="15"/>
        <v>0</v>
      </c>
      <c r="K90" s="24">
        <f t="shared" si="15"/>
        <v>0</v>
      </c>
      <c r="L90" s="24">
        <f t="shared" si="15"/>
        <v>0</v>
      </c>
      <c r="M90" s="24">
        <f t="shared" si="15"/>
        <v>0</v>
      </c>
      <c r="N90" s="24">
        <f t="shared" si="15"/>
        <v>0</v>
      </c>
      <c r="O90" s="24">
        <f t="shared" si="15"/>
        <v>0</v>
      </c>
      <c r="P90" s="24">
        <f t="shared" si="15"/>
        <v>0</v>
      </c>
    </row>
    <row r="91" spans="1:16" s="138" customFormat="1" ht="25.5">
      <c r="A91" s="150">
        <v>812</v>
      </c>
      <c r="B91" s="151" t="s">
        <v>566</v>
      </c>
      <c r="C91" s="113">
        <f t="shared" si="13"/>
        <v>0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>
        <f>ROUND(SUM('UniRi_Plan za unos u SAP'!N90),0)</f>
        <v>0</v>
      </c>
    </row>
    <row r="92" spans="1:16" s="138" customFormat="1" ht="25.5">
      <c r="A92" s="150">
        <v>814</v>
      </c>
      <c r="B92" s="151" t="s">
        <v>584</v>
      </c>
      <c r="C92" s="113">
        <f t="shared" si="13"/>
        <v>0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</row>
    <row r="93" spans="1:16" s="138" customFormat="1" ht="25.5">
      <c r="A93" s="150">
        <v>816</v>
      </c>
      <c r="B93" s="151" t="s">
        <v>585</v>
      </c>
      <c r="C93" s="113">
        <f t="shared" si="13"/>
        <v>0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</row>
    <row r="94" spans="1:16" s="138" customFormat="1">
      <c r="A94" s="150">
        <v>817</v>
      </c>
      <c r="B94" s="151" t="s">
        <v>586</v>
      </c>
      <c r="C94" s="113">
        <f t="shared" si="13"/>
        <v>0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</row>
    <row r="95" spans="1:16" s="138" customFormat="1">
      <c r="A95" s="150">
        <v>818</v>
      </c>
      <c r="B95" s="151" t="s">
        <v>587</v>
      </c>
      <c r="C95" s="113">
        <f t="shared" si="13"/>
        <v>0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</row>
    <row r="96" spans="1:16" s="138" customFormat="1">
      <c r="A96" s="150">
        <v>824</v>
      </c>
      <c r="B96" s="151" t="s">
        <v>588</v>
      </c>
      <c r="C96" s="113">
        <f t="shared" si="13"/>
        <v>0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</row>
    <row r="97" spans="1:22" s="138" customFormat="1" ht="25.5">
      <c r="A97" s="150">
        <v>831</v>
      </c>
      <c r="B97" s="151" t="s">
        <v>589</v>
      </c>
      <c r="C97" s="113">
        <f t="shared" si="13"/>
        <v>0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</row>
    <row r="98" spans="1:22" s="138" customFormat="1" ht="25.5">
      <c r="A98" s="150">
        <v>832</v>
      </c>
      <c r="B98" s="151" t="s">
        <v>590</v>
      </c>
      <c r="C98" s="113">
        <f t="shared" si="13"/>
        <v>0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</row>
    <row r="99" spans="1:22" s="138" customFormat="1" ht="25.5">
      <c r="A99" s="150">
        <v>834</v>
      </c>
      <c r="B99" s="151" t="s">
        <v>591</v>
      </c>
      <c r="C99" s="113">
        <f t="shared" si="13"/>
        <v>0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</row>
    <row r="100" spans="1:22" s="138" customFormat="1" ht="25.5">
      <c r="A100" s="150">
        <v>841</v>
      </c>
      <c r="B100" s="151" t="s">
        <v>592</v>
      </c>
      <c r="C100" s="113">
        <f t="shared" si="13"/>
        <v>0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</row>
    <row r="101" spans="1:22" s="138" customFormat="1" ht="25.5">
      <c r="A101" s="150">
        <v>842</v>
      </c>
      <c r="B101" s="151" t="s">
        <v>593</v>
      </c>
      <c r="C101" s="113">
        <f t="shared" si="13"/>
        <v>0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</row>
    <row r="102" spans="1:22" s="138" customFormat="1">
      <c r="A102" s="150">
        <v>843</v>
      </c>
      <c r="B102" s="151" t="s">
        <v>594</v>
      </c>
      <c r="C102" s="113">
        <f t="shared" si="13"/>
        <v>0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</row>
    <row r="103" spans="1:22" s="138" customFormat="1" ht="25.5">
      <c r="A103" s="150">
        <v>844</v>
      </c>
      <c r="B103" s="151" t="s">
        <v>595</v>
      </c>
      <c r="C103" s="113">
        <f t="shared" si="13"/>
        <v>0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</row>
    <row r="104" spans="1:22" s="138" customFormat="1" ht="25.5">
      <c r="A104" s="150">
        <v>845</v>
      </c>
      <c r="B104" s="151" t="s">
        <v>596</v>
      </c>
      <c r="C104" s="113">
        <f t="shared" si="13"/>
        <v>0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</row>
    <row r="105" spans="1:22" s="138" customFormat="1">
      <c r="A105" s="150">
        <v>847</v>
      </c>
      <c r="B105" s="151" t="s">
        <v>597</v>
      </c>
      <c r="C105" s="113">
        <f t="shared" si="13"/>
        <v>0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</row>
    <row r="106" spans="1:22" s="138" customFormat="1">
      <c r="A106" s="147" t="s">
        <v>567</v>
      </c>
      <c r="B106" s="148" t="s">
        <v>558</v>
      </c>
      <c r="C106" s="113">
        <f t="shared" si="13"/>
        <v>0</v>
      </c>
      <c r="D106" s="24">
        <f>SUM(D91:D105)</f>
        <v>0</v>
      </c>
      <c r="E106" s="24">
        <f>SUM(E91:E105)</f>
        <v>0</v>
      </c>
      <c r="F106" s="24">
        <f t="shared" ref="F106:P106" si="16">SUM(F91:F105)</f>
        <v>0</v>
      </c>
      <c r="G106" s="24">
        <f t="shared" si="16"/>
        <v>0</v>
      </c>
      <c r="H106" s="24">
        <f t="shared" si="16"/>
        <v>0</v>
      </c>
      <c r="I106" s="24">
        <f t="shared" si="16"/>
        <v>0</v>
      </c>
      <c r="J106" s="24">
        <f t="shared" si="16"/>
        <v>0</v>
      </c>
      <c r="K106" s="24">
        <f t="shared" si="16"/>
        <v>0</v>
      </c>
      <c r="L106" s="24">
        <f t="shared" si="16"/>
        <v>0</v>
      </c>
      <c r="M106" s="24">
        <f t="shared" si="16"/>
        <v>0</v>
      </c>
      <c r="N106" s="24">
        <f t="shared" si="16"/>
        <v>0</v>
      </c>
      <c r="O106" s="24">
        <f t="shared" si="16"/>
        <v>0</v>
      </c>
      <c r="P106" s="24">
        <f t="shared" si="16"/>
        <v>0</v>
      </c>
    </row>
    <row r="107" spans="1:22" s="138" customFormat="1">
      <c r="A107" s="354" t="s">
        <v>568</v>
      </c>
      <c r="B107" s="354"/>
      <c r="C107" s="114">
        <f>SUM(D107:P107)</f>
        <v>21266975</v>
      </c>
      <c r="D107" s="114">
        <f>+D106+D90+D79</f>
        <v>15526975</v>
      </c>
      <c r="E107" s="114">
        <f>+E106+E90+E79</f>
        <v>0</v>
      </c>
      <c r="F107" s="114">
        <f t="shared" ref="F107:P107" si="17">+F106+F90+F79</f>
        <v>2050000</v>
      </c>
      <c r="G107" s="114">
        <f t="shared" si="17"/>
        <v>3630000</v>
      </c>
      <c r="H107" s="114">
        <f t="shared" si="17"/>
        <v>60000</v>
      </c>
      <c r="I107" s="114">
        <f t="shared" si="17"/>
        <v>0</v>
      </c>
      <c r="J107" s="114">
        <f t="shared" si="17"/>
        <v>0</v>
      </c>
      <c r="K107" s="114">
        <f t="shared" si="17"/>
        <v>0</v>
      </c>
      <c r="L107" s="114">
        <f t="shared" si="17"/>
        <v>0</v>
      </c>
      <c r="M107" s="114">
        <f t="shared" si="17"/>
        <v>0</v>
      </c>
      <c r="N107" s="114">
        <f t="shared" si="17"/>
        <v>0</v>
      </c>
      <c r="O107" s="114">
        <f t="shared" si="17"/>
        <v>0</v>
      </c>
      <c r="P107" s="114">
        <f t="shared" si="17"/>
        <v>0</v>
      </c>
    </row>
    <row r="108" spans="1:22">
      <c r="A108" s="97"/>
      <c r="B108" s="97"/>
      <c r="C108" s="97"/>
      <c r="D108" s="97"/>
      <c r="E108" s="97"/>
      <c r="F108" s="97"/>
      <c r="G108" s="152"/>
      <c r="H108" s="153"/>
      <c r="I108" s="153"/>
      <c r="J108" s="153"/>
      <c r="K108" s="153"/>
      <c r="L108" s="153"/>
      <c r="P108" s="139"/>
    </row>
    <row r="109" spans="1:22" s="138" customFormat="1" ht="15.75">
      <c r="A109" s="349" t="s">
        <v>519</v>
      </c>
      <c r="B109" s="350"/>
      <c r="C109" s="351" t="s">
        <v>64</v>
      </c>
      <c r="D109" s="352"/>
      <c r="E109" s="352"/>
      <c r="F109" s="352"/>
      <c r="G109" s="352"/>
      <c r="H109" s="352"/>
      <c r="I109" s="352"/>
      <c r="J109" s="352"/>
      <c r="K109" s="352"/>
      <c r="L109" s="352"/>
      <c r="M109" s="352"/>
      <c r="N109" s="352"/>
      <c r="O109" s="352"/>
      <c r="P109" s="353"/>
    </row>
    <row r="110" spans="1:22" s="138" customFormat="1" ht="89.25">
      <c r="A110" s="140" t="s">
        <v>520</v>
      </c>
      <c r="B110" s="140" t="s">
        <v>521</v>
      </c>
      <c r="C110" s="141" t="s">
        <v>522</v>
      </c>
      <c r="D110" s="205" t="s">
        <v>639</v>
      </c>
      <c r="E110" s="205" t="s">
        <v>598</v>
      </c>
      <c r="F110" s="117" t="s">
        <v>25</v>
      </c>
      <c r="G110" s="117" t="s">
        <v>26</v>
      </c>
      <c r="H110" s="117" t="s">
        <v>523</v>
      </c>
      <c r="I110" s="117" t="s">
        <v>524</v>
      </c>
      <c r="J110" s="117" t="s">
        <v>525</v>
      </c>
      <c r="K110" s="204" t="s">
        <v>526</v>
      </c>
      <c r="L110" s="204" t="s">
        <v>527</v>
      </c>
      <c r="M110" s="117" t="s">
        <v>528</v>
      </c>
      <c r="N110" s="117" t="s">
        <v>529</v>
      </c>
      <c r="O110" s="117" t="s">
        <v>569</v>
      </c>
      <c r="P110" s="117" t="s">
        <v>27</v>
      </c>
    </row>
    <row r="111" spans="1:22" s="138" customFormat="1">
      <c r="A111" s="143"/>
      <c r="B111" s="144" t="s">
        <v>16</v>
      </c>
      <c r="C111" s="113">
        <f t="shared" ref="C111:C117" si="18">SUM(D111:P111)</f>
        <v>1200000</v>
      </c>
      <c r="D111" s="23">
        <f>ROUND('UniRi_Plan za unos u SAP'!O3,0)</f>
        <v>0</v>
      </c>
      <c r="E111" s="23">
        <f>ROUND('UniRi_Plan za unos u SAP'!O6,0)</f>
        <v>0</v>
      </c>
      <c r="F111" s="23">
        <f>ROUND('UniRi_Plan za unos u SAP'!O9,0)</f>
        <v>500000</v>
      </c>
      <c r="G111" s="23">
        <f>ROUND('UniRi_Plan za unos u SAP'!O21,0)</f>
        <v>700000</v>
      </c>
      <c r="H111" s="23">
        <f>ROUND('UniRi_Plan za unos u SAP'!O31,0)</f>
        <v>0</v>
      </c>
      <c r="I111" s="23">
        <f>ROUND('UniRi_Plan za unos u SAP'!O38,0)</f>
        <v>0</v>
      </c>
      <c r="J111" s="41"/>
      <c r="K111" s="23">
        <f>ROUND('UniRi_Plan za unos u SAP'!O55,0)</f>
        <v>0</v>
      </c>
      <c r="L111" s="23">
        <f>ROUND('UniRi_Plan za unos u SAP'!O59,0)</f>
        <v>0</v>
      </c>
      <c r="M111" s="23">
        <f>ROUND('UniRi_Plan za unos u SAP'!O63,0)</f>
        <v>0</v>
      </c>
      <c r="N111" s="23"/>
      <c r="O111" s="23">
        <f>ROUND('UniRi_Plan za unos u SAP'!O73,0)</f>
        <v>0</v>
      </c>
      <c r="P111" s="23">
        <f>ROUND('UniRi_Plan za unos u SAP'!O88,0)</f>
        <v>0</v>
      </c>
      <c r="Q111" s="142"/>
      <c r="R111" s="142"/>
      <c r="S111" s="142"/>
      <c r="T111" s="142"/>
      <c r="U111" s="142"/>
      <c r="V111" s="142"/>
    </row>
    <row r="112" spans="1:22" s="138" customFormat="1">
      <c r="A112" s="147"/>
      <c r="B112" s="148" t="s">
        <v>633</v>
      </c>
      <c r="C112" s="113">
        <f t="shared" si="18"/>
        <v>20989693</v>
      </c>
      <c r="D112" s="24">
        <f>+D132+D143</f>
        <v>15729693</v>
      </c>
      <c r="E112" s="24">
        <f t="shared" ref="E112:P112" si="19">+E132+E143</f>
        <v>0</v>
      </c>
      <c r="F112" s="24">
        <f t="shared" si="19"/>
        <v>2050000</v>
      </c>
      <c r="G112" s="24">
        <f t="shared" si="19"/>
        <v>3170000</v>
      </c>
      <c r="H112" s="24">
        <f t="shared" si="19"/>
        <v>40000</v>
      </c>
      <c r="I112" s="24">
        <f t="shared" si="19"/>
        <v>0</v>
      </c>
      <c r="J112" s="24">
        <f t="shared" si="19"/>
        <v>0</v>
      </c>
      <c r="K112" s="24">
        <f t="shared" si="19"/>
        <v>0</v>
      </c>
      <c r="L112" s="24">
        <f t="shared" si="19"/>
        <v>0</v>
      </c>
      <c r="M112" s="24">
        <f t="shared" si="19"/>
        <v>0</v>
      </c>
      <c r="N112" s="24">
        <f t="shared" si="19"/>
        <v>0</v>
      </c>
      <c r="O112" s="24">
        <f t="shared" si="19"/>
        <v>0</v>
      </c>
      <c r="P112" s="24">
        <f t="shared" si="19"/>
        <v>0</v>
      </c>
    </row>
    <row r="113" spans="1:22" s="138" customFormat="1">
      <c r="A113" s="143"/>
      <c r="B113" s="144" t="s">
        <v>636</v>
      </c>
      <c r="C113" s="113">
        <f t="shared" si="18"/>
        <v>-1200000</v>
      </c>
      <c r="D113" s="23">
        <f>ROUND('UniRi_Plan za unos u SAP'!O4,0)</f>
        <v>0</v>
      </c>
      <c r="E113" s="23">
        <f>ROUND('UniRi_Plan za unos u SAP'!O7,0)</f>
        <v>0</v>
      </c>
      <c r="F113" s="23">
        <f>ROUND('UniRi_Plan za unos u SAP'!O10,0)</f>
        <v>-500000</v>
      </c>
      <c r="G113" s="23">
        <f>ROUND('UniRi_Plan za unos u SAP'!O22,0)</f>
        <v>-700000</v>
      </c>
      <c r="H113" s="23">
        <f>ROUND('UniRi_Plan za unos u SAP'!O32,0)</f>
        <v>0</v>
      </c>
      <c r="I113" s="23">
        <f>ROUND('UniRi_Plan za unos u SAP'!O39,0)</f>
        <v>0</v>
      </c>
      <c r="J113" s="41"/>
      <c r="K113" s="23">
        <f>ROUND('UniRi_Plan za unos u SAP'!O56,0)</f>
        <v>0</v>
      </c>
      <c r="L113" s="23">
        <f>ROUND('UniRi_Plan za unos u SAP'!O60,0)</f>
        <v>0</v>
      </c>
      <c r="M113" s="23">
        <f>ROUND('UniRi_Plan za unos u SAP'!O64,0)</f>
        <v>0</v>
      </c>
      <c r="N113" s="23"/>
      <c r="O113" s="23">
        <f>ROUND('UniRi_Plan za unos u SAP'!O74,0)</f>
        <v>0</v>
      </c>
      <c r="P113" s="23">
        <f>ROUND('UniRi_Plan za unos u SAP'!O89,0)</f>
        <v>0</v>
      </c>
      <c r="Q113" s="142"/>
      <c r="R113" s="142"/>
      <c r="S113" s="142"/>
      <c r="T113" s="142"/>
      <c r="U113" s="142"/>
      <c r="V113" s="142"/>
    </row>
    <row r="114" spans="1:22" s="138" customFormat="1">
      <c r="A114" s="147"/>
      <c r="B114" s="148" t="s">
        <v>530</v>
      </c>
      <c r="C114" s="113">
        <f t="shared" si="18"/>
        <v>20989693</v>
      </c>
      <c r="D114" s="24">
        <f>+D111+D112+D113</f>
        <v>15729693</v>
      </c>
      <c r="E114" s="24">
        <f t="shared" ref="E114:P114" si="20">+E111+E112+E113</f>
        <v>0</v>
      </c>
      <c r="F114" s="24">
        <f t="shared" si="20"/>
        <v>2050000</v>
      </c>
      <c r="G114" s="24">
        <f t="shared" si="20"/>
        <v>3170000</v>
      </c>
      <c r="H114" s="24">
        <f t="shared" si="20"/>
        <v>40000</v>
      </c>
      <c r="I114" s="24">
        <f t="shared" si="20"/>
        <v>0</v>
      </c>
      <c r="J114" s="24">
        <f t="shared" si="20"/>
        <v>0</v>
      </c>
      <c r="K114" s="24">
        <f t="shared" si="20"/>
        <v>0</v>
      </c>
      <c r="L114" s="24">
        <f t="shared" si="20"/>
        <v>0</v>
      </c>
      <c r="M114" s="24">
        <f t="shared" si="20"/>
        <v>0</v>
      </c>
      <c r="N114" s="24">
        <f t="shared" si="20"/>
        <v>0</v>
      </c>
      <c r="O114" s="24">
        <f t="shared" si="20"/>
        <v>0</v>
      </c>
      <c r="P114" s="24">
        <f t="shared" si="20"/>
        <v>0</v>
      </c>
    </row>
    <row r="115" spans="1:22" s="138" customFormat="1">
      <c r="A115" s="175"/>
      <c r="B115" s="176" t="s">
        <v>407</v>
      </c>
      <c r="C115" s="113">
        <f t="shared" si="18"/>
        <v>20989693</v>
      </c>
      <c r="D115" s="209">
        <f>'PLAN RASHODA'!D85</f>
        <v>15729693</v>
      </c>
      <c r="E115" s="209">
        <f>'PLAN RASHODA'!E85</f>
        <v>0</v>
      </c>
      <c r="F115" s="209">
        <f>'PLAN RASHODA'!F85</f>
        <v>2050000</v>
      </c>
      <c r="G115" s="209">
        <f>'PLAN RASHODA'!G85</f>
        <v>3170000</v>
      </c>
      <c r="H115" s="209">
        <f>'PLAN RASHODA'!H85</f>
        <v>40000</v>
      </c>
      <c r="I115" s="209">
        <f>'PLAN RASHODA'!I85</f>
        <v>0</v>
      </c>
      <c r="J115" s="210">
        <f>+'PLAN RASHODA'!J109</f>
        <v>0</v>
      </c>
      <c r="K115" s="209">
        <f>'PLAN RASHODA'!K85</f>
        <v>0</v>
      </c>
      <c r="L115" s="209">
        <f>'PLAN RASHODA'!L85</f>
        <v>0</v>
      </c>
      <c r="M115" s="209">
        <f>'PLAN RASHODA'!M85</f>
        <v>0</v>
      </c>
      <c r="N115" s="209">
        <f>'PLAN RASHODA'!N85</f>
        <v>0</v>
      </c>
      <c r="O115" s="209">
        <f>'PLAN RASHODA'!O85</f>
        <v>0</v>
      </c>
      <c r="P115" s="209">
        <f>'PLAN RASHODA'!P85</f>
        <v>0</v>
      </c>
      <c r="Q115" s="142"/>
      <c r="R115" s="142"/>
      <c r="S115" s="142"/>
      <c r="T115" s="142"/>
      <c r="U115" s="142"/>
      <c r="V115" s="142"/>
    </row>
    <row r="116" spans="1:22" s="138" customFormat="1" ht="13.5" thickBot="1">
      <c r="A116" s="177"/>
      <c r="B116" s="178" t="s">
        <v>635</v>
      </c>
      <c r="C116" s="112">
        <f t="shared" si="18"/>
        <v>0</v>
      </c>
      <c r="D116" s="179">
        <f>+D114-D115</f>
        <v>0</v>
      </c>
      <c r="E116" s="179">
        <f t="shared" ref="E116:P116" si="21">+E114-E115</f>
        <v>0</v>
      </c>
      <c r="F116" s="179">
        <f t="shared" si="21"/>
        <v>0</v>
      </c>
      <c r="G116" s="179">
        <f t="shared" si="21"/>
        <v>0</v>
      </c>
      <c r="H116" s="179">
        <f t="shared" si="21"/>
        <v>0</v>
      </c>
      <c r="I116" s="179">
        <f t="shared" si="21"/>
        <v>0</v>
      </c>
      <c r="J116" s="186">
        <f t="shared" si="21"/>
        <v>0</v>
      </c>
      <c r="K116" s="179">
        <f t="shared" si="21"/>
        <v>0</v>
      </c>
      <c r="L116" s="179">
        <f t="shared" si="21"/>
        <v>0</v>
      </c>
      <c r="M116" s="179">
        <f t="shared" si="21"/>
        <v>0</v>
      </c>
      <c r="N116" s="179">
        <f t="shared" si="21"/>
        <v>0</v>
      </c>
      <c r="O116" s="179">
        <f t="shared" si="21"/>
        <v>0</v>
      </c>
      <c r="P116" s="179">
        <f t="shared" si="21"/>
        <v>0</v>
      </c>
    </row>
    <row r="117" spans="1:22" s="138" customFormat="1">
      <c r="A117" s="145" t="s">
        <v>531</v>
      </c>
      <c r="B117" s="144" t="s">
        <v>532</v>
      </c>
      <c r="C117" s="113">
        <f t="shared" si="18"/>
        <v>0</v>
      </c>
      <c r="D117" s="23"/>
      <c r="E117" s="23"/>
      <c r="F117" s="23"/>
      <c r="G117" s="23"/>
      <c r="H117" s="23"/>
      <c r="I117" s="23">
        <f>ROUND(SUM('UniRi_Plan za unos u SAP'!O40:O43),0)</f>
        <v>0</v>
      </c>
      <c r="J117" s="23"/>
      <c r="K117" s="23"/>
      <c r="L117" s="23"/>
      <c r="M117" s="23"/>
      <c r="N117" s="23"/>
      <c r="O117" s="23"/>
      <c r="P117" s="23"/>
    </row>
    <row r="118" spans="1:22" s="138" customFormat="1" ht="25.5">
      <c r="A118" s="143" t="s">
        <v>533</v>
      </c>
      <c r="B118" s="144" t="s">
        <v>534</v>
      </c>
      <c r="C118" s="113">
        <f t="shared" ref="C118:C159" si="22">SUM(D118:P118)</f>
        <v>40000</v>
      </c>
      <c r="D118" s="23"/>
      <c r="E118" s="23"/>
      <c r="F118" s="23"/>
      <c r="G118" s="23"/>
      <c r="H118" s="314">
        <f>ROUND(SUM('UniRi_Plan za unos u SAP'!O33:O37),0)</f>
        <v>40000</v>
      </c>
      <c r="I118" s="23">
        <f>ROUND(SUM('UniRi_Plan za unos u SAP'!O44:O45),0)</f>
        <v>0</v>
      </c>
      <c r="J118" s="159"/>
      <c r="K118" s="314">
        <f>ROUND(SUM('UniRi_Plan za unos u SAP'!O57:O58),0)</f>
        <v>0</v>
      </c>
      <c r="L118" s="314">
        <f>ROUND(SUM('UniRi_Plan za unos u SAP'!O61:O62),0)</f>
        <v>0</v>
      </c>
      <c r="M118" s="23"/>
      <c r="N118" s="23"/>
      <c r="O118" s="23"/>
      <c r="P118" s="23"/>
    </row>
    <row r="119" spans="1:22" s="138" customFormat="1">
      <c r="A119" s="143" t="s">
        <v>535</v>
      </c>
      <c r="B119" s="144" t="s">
        <v>536</v>
      </c>
      <c r="C119" s="113">
        <f t="shared" si="22"/>
        <v>0</v>
      </c>
      <c r="D119" s="23"/>
      <c r="E119" s="23"/>
      <c r="F119" s="23"/>
      <c r="G119" s="23"/>
      <c r="H119" s="23"/>
      <c r="I119" s="23">
        <f>ROUND(SUM('UniRi_Plan za unos u SAP'!O46:O47),0)</f>
        <v>0</v>
      </c>
      <c r="J119" s="23"/>
      <c r="K119" s="23"/>
      <c r="L119" s="23"/>
      <c r="M119" s="23"/>
      <c r="N119" s="23"/>
      <c r="O119" s="23"/>
      <c r="P119" s="23"/>
    </row>
    <row r="120" spans="1:22" s="138" customFormat="1" ht="25.5">
      <c r="A120" s="143" t="s">
        <v>643</v>
      </c>
      <c r="B120" s="144" t="s">
        <v>644</v>
      </c>
      <c r="C120" s="113">
        <f t="shared" si="22"/>
        <v>0</v>
      </c>
      <c r="D120" s="23"/>
      <c r="E120" s="23"/>
      <c r="F120" s="23"/>
      <c r="G120" s="23"/>
      <c r="H120" s="23"/>
      <c r="I120" s="23">
        <f>ROUND(SUM('UniRi_Plan za unos u SAP'!O48:O49),0)</f>
        <v>0</v>
      </c>
      <c r="J120" s="23"/>
      <c r="K120" s="23"/>
      <c r="L120" s="23"/>
      <c r="M120" s="23"/>
      <c r="N120" s="23"/>
      <c r="O120" s="23"/>
      <c r="P120" s="23"/>
    </row>
    <row r="121" spans="1:22" s="138" customFormat="1">
      <c r="A121" s="143" t="s">
        <v>537</v>
      </c>
      <c r="B121" s="144" t="s">
        <v>538</v>
      </c>
      <c r="C121" s="113">
        <f t="shared" si="22"/>
        <v>0</v>
      </c>
      <c r="D121" s="23"/>
      <c r="E121" s="23"/>
      <c r="F121" s="23"/>
      <c r="G121" s="23"/>
      <c r="H121" s="159"/>
      <c r="I121" s="23">
        <f>ROUND(SUM('UniRi_Plan za unos u SAP'!O50),0)</f>
        <v>0</v>
      </c>
      <c r="J121" s="159"/>
      <c r="K121" s="159"/>
      <c r="L121" s="159"/>
      <c r="M121" s="23"/>
      <c r="N121" s="23"/>
      <c r="O121" s="23"/>
      <c r="P121" s="23"/>
    </row>
    <row r="122" spans="1:22" s="138" customFormat="1">
      <c r="A122" s="143" t="s">
        <v>539</v>
      </c>
      <c r="B122" s="144" t="s">
        <v>63</v>
      </c>
      <c r="C122" s="113">
        <f t="shared" si="22"/>
        <v>0</v>
      </c>
      <c r="D122" s="23"/>
      <c r="E122" s="23"/>
      <c r="F122" s="23"/>
      <c r="G122" s="23"/>
      <c r="H122" s="23"/>
      <c r="I122" s="23">
        <f>ROUND(SUM('UniRi_Plan za unos u SAP'!O51:O54),0)</f>
        <v>0</v>
      </c>
      <c r="J122" s="23"/>
      <c r="K122" s="23"/>
      <c r="L122" s="23"/>
      <c r="M122" s="23"/>
      <c r="N122" s="23"/>
      <c r="O122" s="23"/>
      <c r="P122" s="23"/>
    </row>
    <row r="123" spans="1:22" s="138" customFormat="1">
      <c r="A123" s="143" t="s">
        <v>540</v>
      </c>
      <c r="B123" s="144" t="s">
        <v>541</v>
      </c>
      <c r="C123" s="113">
        <f t="shared" si="22"/>
        <v>0</v>
      </c>
      <c r="D123" s="23"/>
      <c r="E123" s="23"/>
      <c r="F123" s="23">
        <f>ROUND(SUM('UniRi_Plan za unos u SAP'!O11:O16),0)</f>
        <v>0</v>
      </c>
      <c r="G123" s="23">
        <f>ROUND('UniRi_Plan za unos u SAP'!O23,0)</f>
        <v>0</v>
      </c>
      <c r="H123" s="23"/>
      <c r="I123" s="23"/>
      <c r="J123" s="23"/>
      <c r="K123" s="23"/>
      <c r="L123" s="23"/>
      <c r="M123" s="23"/>
      <c r="N123" s="23"/>
      <c r="O123" s="23"/>
      <c r="P123" s="23"/>
    </row>
    <row r="124" spans="1:22" s="138" customFormat="1">
      <c r="A124" s="143" t="s">
        <v>542</v>
      </c>
      <c r="B124" s="144" t="s">
        <v>543</v>
      </c>
      <c r="C124" s="113">
        <f t="shared" si="22"/>
        <v>0</v>
      </c>
      <c r="D124" s="23"/>
      <c r="E124" s="23"/>
      <c r="F124" s="23">
        <f>ROUND(SUM('UniRi_Plan za unos u SAP'!O17:O18),0)</f>
        <v>0</v>
      </c>
      <c r="G124" s="23"/>
      <c r="H124" s="23"/>
      <c r="I124" s="23"/>
      <c r="J124" s="23"/>
      <c r="K124" s="23"/>
      <c r="L124" s="23"/>
      <c r="M124" s="23"/>
      <c r="N124" s="23"/>
      <c r="O124" s="23"/>
      <c r="P124" s="23"/>
    </row>
    <row r="125" spans="1:22" s="138" customFormat="1">
      <c r="A125" s="143" t="s">
        <v>544</v>
      </c>
      <c r="B125" s="146" t="s">
        <v>545</v>
      </c>
      <c r="C125" s="113">
        <f t="shared" si="22"/>
        <v>0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</row>
    <row r="126" spans="1:22" s="138" customFormat="1">
      <c r="A126" s="143" t="s">
        <v>546</v>
      </c>
      <c r="B126" s="144" t="s">
        <v>547</v>
      </c>
      <c r="C126" s="113">
        <f t="shared" si="22"/>
        <v>3170000</v>
      </c>
      <c r="D126" s="23"/>
      <c r="E126" s="23"/>
      <c r="F126" s="23"/>
      <c r="G126" s="23">
        <f>ROUND(SUM('UniRi_Plan za unos u SAP'!O25:O28),0)</f>
        <v>3170000</v>
      </c>
      <c r="H126" s="23"/>
      <c r="I126" s="23"/>
      <c r="J126" s="23"/>
      <c r="K126" s="23"/>
      <c r="L126" s="23"/>
      <c r="M126" s="23"/>
      <c r="N126" s="23"/>
      <c r="O126" s="23"/>
      <c r="P126" s="23"/>
    </row>
    <row r="127" spans="1:22" s="138" customFormat="1">
      <c r="A127" s="143" t="s">
        <v>548</v>
      </c>
      <c r="B127" s="144" t="s">
        <v>549</v>
      </c>
      <c r="C127" s="113">
        <f t="shared" si="22"/>
        <v>2050000</v>
      </c>
      <c r="D127" s="23"/>
      <c r="E127" s="23"/>
      <c r="F127" s="23">
        <f>ROUND(SUM('UniRi_Plan za unos u SAP'!O19:O20),0)</f>
        <v>2050000</v>
      </c>
      <c r="G127" s="23"/>
      <c r="H127" s="23"/>
      <c r="I127" s="23"/>
      <c r="J127" s="23"/>
      <c r="K127" s="23"/>
      <c r="L127" s="23"/>
      <c r="M127" s="23"/>
      <c r="N127" s="23"/>
      <c r="O127" s="23"/>
      <c r="P127" s="23"/>
    </row>
    <row r="128" spans="1:22" s="138" customFormat="1">
      <c r="A128" s="143" t="s">
        <v>550</v>
      </c>
      <c r="B128" s="144" t="s">
        <v>551</v>
      </c>
      <c r="C128" s="113">
        <f t="shared" si="22"/>
        <v>0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>
        <f>ROUND(SUM('UniRi_Plan za unos u SAP'!O65:O72),0)</f>
        <v>0</v>
      </c>
      <c r="N128" s="23"/>
      <c r="O128" s="23"/>
      <c r="P128" s="23"/>
    </row>
    <row r="129" spans="1:16" s="138" customFormat="1">
      <c r="A129" s="143" t="s">
        <v>552</v>
      </c>
      <c r="B129" s="199" t="s">
        <v>505</v>
      </c>
      <c r="C129" s="113">
        <f t="shared" si="22"/>
        <v>15729693</v>
      </c>
      <c r="D129" s="23">
        <f>ROUND('UniRi_Plan za unos u SAP'!O5,0)</f>
        <v>15729693</v>
      </c>
      <c r="E129" s="23">
        <f>ROUND('UniRi_Plan za unos u SAP'!O8,0)</f>
        <v>0</v>
      </c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</row>
    <row r="130" spans="1:16" s="138" customFormat="1">
      <c r="A130" s="143" t="s">
        <v>553</v>
      </c>
      <c r="B130" s="144" t="s">
        <v>554</v>
      </c>
      <c r="C130" s="113">
        <f t="shared" si="22"/>
        <v>0</v>
      </c>
      <c r="D130" s="23"/>
      <c r="E130" s="23"/>
      <c r="F130" s="23"/>
      <c r="G130" s="23">
        <f>ROUND('UniRi_Plan za unos u SAP'!O29,0)</f>
        <v>0</v>
      </c>
      <c r="H130" s="23"/>
      <c r="I130" s="23"/>
      <c r="J130" s="23"/>
      <c r="K130" s="23"/>
      <c r="L130" s="23"/>
      <c r="M130" s="23"/>
      <c r="N130" s="23"/>
      <c r="O130" s="23"/>
      <c r="P130" s="23"/>
    </row>
    <row r="131" spans="1:16" s="138" customFormat="1">
      <c r="A131" s="143" t="s">
        <v>555</v>
      </c>
      <c r="B131" s="144" t="s">
        <v>556</v>
      </c>
      <c r="C131" s="113">
        <f t="shared" si="22"/>
        <v>0</v>
      </c>
      <c r="D131" s="23"/>
      <c r="E131" s="23"/>
      <c r="F131" s="23"/>
      <c r="G131" s="23">
        <f>ROUND('UniRi_Plan za unos u SAP'!O30,0)</f>
        <v>0</v>
      </c>
      <c r="H131" s="23"/>
      <c r="I131" s="23"/>
      <c r="J131" s="23"/>
      <c r="K131" s="23"/>
      <c r="L131" s="23"/>
      <c r="M131" s="23"/>
      <c r="N131" s="23"/>
      <c r="O131" s="23"/>
      <c r="P131" s="23"/>
    </row>
    <row r="132" spans="1:16" s="138" customFormat="1">
      <c r="A132" s="147" t="s">
        <v>557</v>
      </c>
      <c r="B132" s="148" t="s">
        <v>558</v>
      </c>
      <c r="C132" s="113">
        <f t="shared" si="22"/>
        <v>20989693</v>
      </c>
      <c r="D132" s="24">
        <f>SUM(D117:D131)</f>
        <v>15729693</v>
      </c>
      <c r="E132" s="24">
        <f>SUM(E117:E131)</f>
        <v>0</v>
      </c>
      <c r="F132" s="24">
        <f t="shared" ref="F132:P132" si="23">SUM(F117:F131)</f>
        <v>2050000</v>
      </c>
      <c r="G132" s="24">
        <f t="shared" si="23"/>
        <v>3170000</v>
      </c>
      <c r="H132" s="24">
        <f t="shared" si="23"/>
        <v>40000</v>
      </c>
      <c r="I132" s="24">
        <f t="shared" si="23"/>
        <v>0</v>
      </c>
      <c r="J132" s="24">
        <f t="shared" si="23"/>
        <v>0</v>
      </c>
      <c r="K132" s="24">
        <f t="shared" si="23"/>
        <v>0</v>
      </c>
      <c r="L132" s="24">
        <f t="shared" si="23"/>
        <v>0</v>
      </c>
      <c r="M132" s="24">
        <f t="shared" si="23"/>
        <v>0</v>
      </c>
      <c r="N132" s="24">
        <f t="shared" si="23"/>
        <v>0</v>
      </c>
      <c r="O132" s="24">
        <f t="shared" si="23"/>
        <v>0</v>
      </c>
      <c r="P132" s="24">
        <f t="shared" si="23"/>
        <v>0</v>
      </c>
    </row>
    <row r="133" spans="1:16" s="138" customFormat="1" ht="25.5">
      <c r="A133" s="143" t="s">
        <v>570</v>
      </c>
      <c r="B133" s="149" t="s">
        <v>571</v>
      </c>
      <c r="C133" s="113">
        <f t="shared" si="22"/>
        <v>0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>
        <f>ROUND(SUM('UniRi_Plan za unos u SAP'!O75),0)</f>
        <v>0</v>
      </c>
      <c r="P133" s="23"/>
    </row>
    <row r="134" spans="1:16" s="138" customFormat="1">
      <c r="A134" s="143" t="s">
        <v>572</v>
      </c>
      <c r="B134" s="149" t="s">
        <v>573</v>
      </c>
      <c r="C134" s="113">
        <f t="shared" si="22"/>
        <v>0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>
        <f>ROUND(SUM('UniRi_Plan za unos u SAP'!O76:O77),0)</f>
        <v>0</v>
      </c>
      <c r="P134" s="23"/>
    </row>
    <row r="135" spans="1:16" s="138" customFormat="1">
      <c r="A135" s="143" t="s">
        <v>559</v>
      </c>
      <c r="B135" s="149" t="s">
        <v>560</v>
      </c>
      <c r="C135" s="113">
        <f t="shared" si="22"/>
        <v>0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>
        <f>ROUND(SUM('UniRi_Plan za unos u SAP'!O78:O81),0)</f>
        <v>0</v>
      </c>
      <c r="P135" s="23"/>
    </row>
    <row r="136" spans="1:16" s="138" customFormat="1">
      <c r="A136" s="143" t="s">
        <v>561</v>
      </c>
      <c r="B136" s="149" t="s">
        <v>562</v>
      </c>
      <c r="C136" s="113">
        <f t="shared" si="22"/>
        <v>0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>
        <f>ROUND(SUM('UniRi_Plan za unos u SAP'!O82:O85),0)</f>
        <v>0</v>
      </c>
      <c r="P136" s="23"/>
    </row>
    <row r="137" spans="1:16" s="138" customFormat="1">
      <c r="A137" s="143" t="s">
        <v>563</v>
      </c>
      <c r="B137" s="149" t="s">
        <v>564</v>
      </c>
      <c r="C137" s="113">
        <f t="shared" si="22"/>
        <v>0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>
        <f>ROUND(SUM('UniRi_Plan za unos u SAP'!O86),0)</f>
        <v>0</v>
      </c>
      <c r="P137" s="23"/>
    </row>
    <row r="138" spans="1:16" s="138" customFormat="1" ht="25.5">
      <c r="A138" s="143" t="s">
        <v>574</v>
      </c>
      <c r="B138" s="149" t="s">
        <v>575</v>
      </c>
      <c r="C138" s="113">
        <f t="shared" si="22"/>
        <v>0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</row>
    <row r="139" spans="1:16" s="138" customFormat="1">
      <c r="A139" s="143" t="s">
        <v>576</v>
      </c>
      <c r="B139" s="149" t="s">
        <v>577</v>
      </c>
      <c r="C139" s="113">
        <f t="shared" si="22"/>
        <v>0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>
        <f>ROUND(SUM('UniRi_Plan za unos u SAP'!O87),0)</f>
        <v>0</v>
      </c>
      <c r="P139" s="23"/>
    </row>
    <row r="140" spans="1:16" s="138" customFormat="1">
      <c r="A140" s="143" t="s">
        <v>578</v>
      </c>
      <c r="B140" s="149" t="s">
        <v>579</v>
      </c>
      <c r="C140" s="113">
        <f t="shared" si="22"/>
        <v>0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</row>
    <row r="141" spans="1:16" s="138" customFormat="1" ht="25.5">
      <c r="A141" s="143" t="s">
        <v>580</v>
      </c>
      <c r="B141" s="149" t="s">
        <v>581</v>
      </c>
      <c r="C141" s="113">
        <f t="shared" si="22"/>
        <v>0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</row>
    <row r="142" spans="1:16" s="138" customFormat="1">
      <c r="A142" s="143" t="s">
        <v>582</v>
      </c>
      <c r="B142" s="149" t="s">
        <v>583</v>
      </c>
      <c r="C142" s="113">
        <f t="shared" si="22"/>
        <v>0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</row>
    <row r="143" spans="1:16" s="138" customFormat="1">
      <c r="A143" s="147" t="s">
        <v>565</v>
      </c>
      <c r="B143" s="148" t="s">
        <v>558</v>
      </c>
      <c r="C143" s="113">
        <f t="shared" si="22"/>
        <v>0</v>
      </c>
      <c r="D143" s="24">
        <f>SUM(D133:D142)</f>
        <v>0</v>
      </c>
      <c r="E143" s="24">
        <f>SUM(E133:E142)</f>
        <v>0</v>
      </c>
      <c r="F143" s="24">
        <f t="shared" ref="F143:P143" si="24">SUM(F133:F142)</f>
        <v>0</v>
      </c>
      <c r="G143" s="24">
        <f t="shared" si="24"/>
        <v>0</v>
      </c>
      <c r="H143" s="24">
        <f t="shared" si="24"/>
        <v>0</v>
      </c>
      <c r="I143" s="24">
        <f t="shared" si="24"/>
        <v>0</v>
      </c>
      <c r="J143" s="24">
        <f t="shared" si="24"/>
        <v>0</v>
      </c>
      <c r="K143" s="24">
        <f t="shared" si="24"/>
        <v>0</v>
      </c>
      <c r="L143" s="24">
        <f t="shared" si="24"/>
        <v>0</v>
      </c>
      <c r="M143" s="24">
        <f t="shared" si="24"/>
        <v>0</v>
      </c>
      <c r="N143" s="24">
        <f t="shared" si="24"/>
        <v>0</v>
      </c>
      <c r="O143" s="24">
        <f t="shared" si="24"/>
        <v>0</v>
      </c>
      <c r="P143" s="24">
        <f t="shared" si="24"/>
        <v>0</v>
      </c>
    </row>
    <row r="144" spans="1:16" s="138" customFormat="1" ht="25.5">
      <c r="A144" s="150">
        <v>812</v>
      </c>
      <c r="B144" s="151" t="s">
        <v>566</v>
      </c>
      <c r="C144" s="113">
        <f t="shared" si="22"/>
        <v>0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>
        <f>ROUND('UniRi_Plan za unos u SAP'!O90,0)</f>
        <v>0</v>
      </c>
    </row>
    <row r="145" spans="1:16" s="138" customFormat="1" ht="25.5">
      <c r="A145" s="150">
        <v>814</v>
      </c>
      <c r="B145" s="151" t="s">
        <v>584</v>
      </c>
      <c r="C145" s="113">
        <f t="shared" si="22"/>
        <v>0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</row>
    <row r="146" spans="1:16" s="138" customFormat="1" ht="25.5">
      <c r="A146" s="150">
        <v>816</v>
      </c>
      <c r="B146" s="151" t="s">
        <v>585</v>
      </c>
      <c r="C146" s="113">
        <f t="shared" si="22"/>
        <v>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</row>
    <row r="147" spans="1:16" s="138" customFormat="1">
      <c r="A147" s="150">
        <v>817</v>
      </c>
      <c r="B147" s="151" t="s">
        <v>586</v>
      </c>
      <c r="C147" s="113">
        <f t="shared" si="22"/>
        <v>0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</row>
    <row r="148" spans="1:16" s="138" customFormat="1">
      <c r="A148" s="150">
        <v>818</v>
      </c>
      <c r="B148" s="151" t="s">
        <v>587</v>
      </c>
      <c r="C148" s="113">
        <f t="shared" si="22"/>
        <v>0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</row>
    <row r="149" spans="1:16" s="138" customFormat="1">
      <c r="A149" s="150">
        <v>824</v>
      </c>
      <c r="B149" s="151" t="s">
        <v>588</v>
      </c>
      <c r="C149" s="113">
        <f t="shared" si="22"/>
        <v>0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</row>
    <row r="150" spans="1:16" s="138" customFormat="1" ht="25.5">
      <c r="A150" s="150">
        <v>831</v>
      </c>
      <c r="B150" s="151" t="s">
        <v>589</v>
      </c>
      <c r="C150" s="113">
        <f t="shared" si="22"/>
        <v>0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</row>
    <row r="151" spans="1:16" s="138" customFormat="1" ht="25.5">
      <c r="A151" s="150">
        <v>832</v>
      </c>
      <c r="B151" s="151" t="s">
        <v>590</v>
      </c>
      <c r="C151" s="113">
        <f t="shared" si="22"/>
        <v>0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</row>
    <row r="152" spans="1:16" s="138" customFormat="1" ht="25.5">
      <c r="A152" s="150">
        <v>834</v>
      </c>
      <c r="B152" s="151" t="s">
        <v>591</v>
      </c>
      <c r="C152" s="113">
        <f t="shared" si="22"/>
        <v>0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</row>
    <row r="153" spans="1:16" s="138" customFormat="1" ht="25.5">
      <c r="A153" s="150">
        <v>841</v>
      </c>
      <c r="B153" s="151" t="s">
        <v>592</v>
      </c>
      <c r="C153" s="113">
        <f t="shared" si="22"/>
        <v>0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</row>
    <row r="154" spans="1:16" s="138" customFormat="1" ht="25.5">
      <c r="A154" s="150">
        <v>842</v>
      </c>
      <c r="B154" s="151" t="s">
        <v>593</v>
      </c>
      <c r="C154" s="113">
        <f t="shared" si="22"/>
        <v>0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</row>
    <row r="155" spans="1:16" s="138" customFormat="1">
      <c r="A155" s="150">
        <v>843</v>
      </c>
      <c r="B155" s="151" t="s">
        <v>594</v>
      </c>
      <c r="C155" s="113">
        <f t="shared" si="22"/>
        <v>0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</row>
    <row r="156" spans="1:16" s="138" customFormat="1" ht="25.5">
      <c r="A156" s="150">
        <v>844</v>
      </c>
      <c r="B156" s="151" t="s">
        <v>595</v>
      </c>
      <c r="C156" s="113">
        <f t="shared" si="22"/>
        <v>0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</row>
    <row r="157" spans="1:16" s="138" customFormat="1" ht="25.5">
      <c r="A157" s="150">
        <v>845</v>
      </c>
      <c r="B157" s="151" t="s">
        <v>596</v>
      </c>
      <c r="C157" s="113">
        <f t="shared" si="22"/>
        <v>0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</row>
    <row r="158" spans="1:16" s="138" customFormat="1">
      <c r="A158" s="150">
        <v>847</v>
      </c>
      <c r="B158" s="151" t="s">
        <v>597</v>
      </c>
      <c r="C158" s="113">
        <f t="shared" si="22"/>
        <v>0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</row>
    <row r="159" spans="1:16" s="138" customFormat="1">
      <c r="A159" s="147" t="s">
        <v>567</v>
      </c>
      <c r="B159" s="148" t="s">
        <v>558</v>
      </c>
      <c r="C159" s="113">
        <f t="shared" si="22"/>
        <v>0</v>
      </c>
      <c r="D159" s="24">
        <f>SUM(D144:D158)</f>
        <v>0</v>
      </c>
      <c r="E159" s="24">
        <f>SUM(E144:E158)</f>
        <v>0</v>
      </c>
      <c r="F159" s="24">
        <f t="shared" ref="F159:P159" si="25">SUM(F144:F158)</f>
        <v>0</v>
      </c>
      <c r="G159" s="24">
        <f t="shared" si="25"/>
        <v>0</v>
      </c>
      <c r="H159" s="24">
        <f t="shared" si="25"/>
        <v>0</v>
      </c>
      <c r="I159" s="24">
        <f t="shared" si="25"/>
        <v>0</v>
      </c>
      <c r="J159" s="24">
        <f t="shared" si="25"/>
        <v>0</v>
      </c>
      <c r="K159" s="24">
        <f t="shared" si="25"/>
        <v>0</v>
      </c>
      <c r="L159" s="24">
        <f t="shared" si="25"/>
        <v>0</v>
      </c>
      <c r="M159" s="24">
        <f t="shared" si="25"/>
        <v>0</v>
      </c>
      <c r="N159" s="24">
        <f t="shared" si="25"/>
        <v>0</v>
      </c>
      <c r="O159" s="24">
        <f t="shared" si="25"/>
        <v>0</v>
      </c>
      <c r="P159" s="24">
        <f t="shared" si="25"/>
        <v>0</v>
      </c>
    </row>
    <row r="160" spans="1:16" s="138" customFormat="1" ht="21" customHeight="1">
      <c r="A160" s="354" t="s">
        <v>568</v>
      </c>
      <c r="B160" s="354"/>
      <c r="C160" s="114">
        <f>SUM(D160:P160)</f>
        <v>20989693</v>
      </c>
      <c r="D160" s="114">
        <f>+D159+D143+D132</f>
        <v>15729693</v>
      </c>
      <c r="E160" s="114">
        <f>+E159+E143+E132</f>
        <v>0</v>
      </c>
      <c r="F160" s="114">
        <f t="shared" ref="F160:P160" si="26">+F159+F143+F132</f>
        <v>2050000</v>
      </c>
      <c r="G160" s="114">
        <f t="shared" si="26"/>
        <v>3170000</v>
      </c>
      <c r="H160" s="114">
        <f t="shared" si="26"/>
        <v>40000</v>
      </c>
      <c r="I160" s="114">
        <f t="shared" si="26"/>
        <v>0</v>
      </c>
      <c r="J160" s="114">
        <f t="shared" si="26"/>
        <v>0</v>
      </c>
      <c r="K160" s="114">
        <f t="shared" si="26"/>
        <v>0</v>
      </c>
      <c r="L160" s="114">
        <f t="shared" si="26"/>
        <v>0</v>
      </c>
      <c r="M160" s="114">
        <f t="shared" si="26"/>
        <v>0</v>
      </c>
      <c r="N160" s="114">
        <f t="shared" si="26"/>
        <v>0</v>
      </c>
      <c r="O160" s="114">
        <f t="shared" si="26"/>
        <v>0</v>
      </c>
      <c r="P160" s="114">
        <f t="shared" si="26"/>
        <v>0</v>
      </c>
    </row>
    <row r="161" spans="1:16">
      <c r="A161" s="97"/>
      <c r="B161" s="97"/>
      <c r="C161" s="97"/>
      <c r="D161" s="97"/>
      <c r="E161" s="97"/>
      <c r="F161" s="97"/>
      <c r="G161" s="152"/>
      <c r="H161" s="153"/>
      <c r="I161" s="153"/>
      <c r="J161" s="153"/>
      <c r="K161" s="153"/>
      <c r="L161" s="153"/>
      <c r="P161" s="139"/>
    </row>
    <row r="162" spans="1:16">
      <c r="F162" s="25"/>
      <c r="G162" s="98"/>
      <c r="H162" s="154"/>
      <c r="I162" s="154"/>
      <c r="J162" s="154"/>
      <c r="K162" s="154"/>
      <c r="L162" s="154"/>
    </row>
    <row r="163" spans="1:16">
      <c r="F163" s="25"/>
      <c r="G163" s="155"/>
      <c r="H163" s="156"/>
      <c r="I163" s="156"/>
      <c r="J163" s="156"/>
      <c r="K163" s="156"/>
      <c r="L163" s="156"/>
    </row>
    <row r="164" spans="1:16">
      <c r="A164" s="25"/>
      <c r="B164" s="25"/>
      <c r="C164" s="25"/>
      <c r="D164" s="25"/>
      <c r="E164" s="25"/>
      <c r="F164" s="25"/>
      <c r="G164" s="99"/>
      <c r="H164" s="25"/>
      <c r="I164" s="25"/>
      <c r="J164" s="25"/>
      <c r="K164" s="25"/>
      <c r="L164" s="25"/>
    </row>
    <row r="165" spans="1:16">
      <c r="A165" s="25"/>
      <c r="B165" s="25"/>
      <c r="C165" s="25"/>
      <c r="D165" s="25"/>
      <c r="E165" s="25"/>
      <c r="F165" s="25"/>
      <c r="G165" s="99"/>
      <c r="H165" s="25"/>
      <c r="I165" s="25"/>
      <c r="J165" s="25"/>
      <c r="K165" s="25"/>
      <c r="L165" s="25"/>
    </row>
    <row r="166" spans="1:16">
      <c r="A166" s="25"/>
      <c r="B166" s="25"/>
      <c r="C166" s="25"/>
      <c r="D166" s="25"/>
      <c r="E166" s="25"/>
      <c r="F166" s="25"/>
      <c r="G166" s="99"/>
      <c r="H166" s="25"/>
      <c r="I166" s="25"/>
      <c r="J166" s="25"/>
      <c r="K166" s="25"/>
      <c r="L166" s="25"/>
    </row>
    <row r="167" spans="1:16">
      <c r="A167" s="25"/>
      <c r="B167" s="25"/>
      <c r="C167" s="25"/>
      <c r="D167" s="25"/>
      <c r="E167" s="25"/>
      <c r="F167" s="25"/>
    </row>
    <row r="168" spans="1:16">
      <c r="A168" s="25"/>
      <c r="B168" s="25"/>
      <c r="C168" s="25"/>
      <c r="D168" s="25"/>
      <c r="E168" s="25"/>
      <c r="F168" s="25"/>
      <c r="G168" s="99"/>
      <c r="H168" s="25"/>
      <c r="I168" s="25"/>
      <c r="J168" s="25"/>
      <c r="K168" s="25"/>
      <c r="L168" s="25"/>
    </row>
    <row r="169" spans="1:16">
      <c r="A169" s="25"/>
      <c r="B169" s="25"/>
      <c r="C169" s="25"/>
      <c r="D169" s="25"/>
      <c r="E169" s="25"/>
      <c r="F169" s="25"/>
      <c r="G169" s="99"/>
      <c r="H169" s="101"/>
      <c r="I169" s="101"/>
      <c r="J169" s="101"/>
      <c r="K169" s="101"/>
      <c r="L169" s="101"/>
    </row>
    <row r="170" spans="1:16">
      <c r="A170" s="25"/>
      <c r="B170" s="25"/>
      <c r="C170" s="25"/>
      <c r="D170" s="25"/>
      <c r="E170" s="25"/>
      <c r="F170" s="25"/>
      <c r="G170" s="99"/>
      <c r="H170" s="25"/>
      <c r="I170" s="25"/>
      <c r="J170" s="25"/>
      <c r="K170" s="25"/>
      <c r="L170" s="25"/>
    </row>
    <row r="171" spans="1:16">
      <c r="A171" s="25"/>
      <c r="B171" s="25"/>
      <c r="C171" s="25"/>
      <c r="D171" s="25"/>
      <c r="E171" s="25"/>
      <c r="F171" s="25"/>
      <c r="G171" s="99"/>
      <c r="H171" s="157"/>
      <c r="I171" s="157"/>
      <c r="J171" s="157"/>
      <c r="K171" s="157"/>
      <c r="L171" s="157"/>
    </row>
    <row r="172" spans="1:16">
      <c r="G172" s="155"/>
      <c r="H172" s="158"/>
      <c r="I172" s="158"/>
      <c r="J172" s="158"/>
      <c r="K172" s="158"/>
      <c r="L172" s="158"/>
    </row>
  </sheetData>
  <sheetProtection algorithmName="SHA-512" hashValue="B7DQwArXJS46I3OA1A/zePLgCmzgK2VYr79hRlgUCMvIo4CgvMAE4gdOcgjFx0GvoBCt2egxQ5fDh4Q4JG2JFg==" saltValue="LQlSqijVV5s4S5RDTAhqIQ==" spinCount="100000" sheet="1" objects="1" scenarios="1"/>
  <mergeCells count="10">
    <mergeCell ref="A1:P1"/>
    <mergeCell ref="A3:B3"/>
    <mergeCell ref="C3:P3"/>
    <mergeCell ref="A54:B54"/>
    <mergeCell ref="A160:B160"/>
    <mergeCell ref="A56:B56"/>
    <mergeCell ref="C56:P56"/>
    <mergeCell ref="A107:B107"/>
    <mergeCell ref="A109:B109"/>
    <mergeCell ref="C109:P109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3687"/>
  <sheetViews>
    <sheetView zoomScale="90" zoomScaleNormal="9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60" sqref="D60"/>
    </sheetView>
  </sheetViews>
  <sheetFormatPr defaultColWidth="11.42578125" defaultRowHeight="12.75"/>
  <cols>
    <col min="1" max="1" width="14.140625" style="50" customWidth="1"/>
    <col min="2" max="2" width="55.28515625" style="51" customWidth="1"/>
    <col min="3" max="3" width="13.85546875" style="20" customWidth="1"/>
    <col min="4" max="14" width="13.140625" style="52" customWidth="1"/>
    <col min="15" max="15" width="14.7109375" style="52" customWidth="1"/>
    <col min="16" max="16" width="13.140625" style="52" customWidth="1"/>
    <col min="17" max="32" width="11.42578125" style="115" customWidth="1"/>
    <col min="33" max="186" width="11.42578125" style="115"/>
    <col min="187" max="16384" width="11.42578125" style="116"/>
  </cols>
  <sheetData>
    <row r="1" spans="1:256" ht="24" customHeight="1">
      <c r="A1" s="355" t="s">
        <v>369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</row>
    <row r="2" spans="1:256" s="118" customFormat="1" ht="71.45" customHeight="1">
      <c r="A2" s="117" t="s">
        <v>370</v>
      </c>
      <c r="B2" s="117" t="s">
        <v>371</v>
      </c>
      <c r="C2" s="21" t="s">
        <v>640</v>
      </c>
      <c r="D2" s="21" t="s">
        <v>62</v>
      </c>
      <c r="E2" s="21" t="s">
        <v>598</v>
      </c>
      <c r="F2" s="117" t="s">
        <v>25</v>
      </c>
      <c r="G2" s="117" t="s">
        <v>26</v>
      </c>
      <c r="H2" s="117" t="s">
        <v>523</v>
      </c>
      <c r="I2" s="117" t="s">
        <v>524</v>
      </c>
      <c r="J2" s="117" t="s">
        <v>525</v>
      </c>
      <c r="K2" s="117" t="s">
        <v>526</v>
      </c>
      <c r="L2" s="117" t="s">
        <v>527</v>
      </c>
      <c r="M2" s="22" t="s">
        <v>528</v>
      </c>
      <c r="N2" s="22" t="s">
        <v>529</v>
      </c>
      <c r="O2" s="117" t="s">
        <v>372</v>
      </c>
      <c r="P2" s="117" t="s">
        <v>27</v>
      </c>
      <c r="GE2" s="116"/>
      <c r="GF2" s="116"/>
      <c r="GG2" s="116"/>
      <c r="GH2" s="116"/>
      <c r="GI2" s="116"/>
      <c r="GJ2" s="116"/>
      <c r="GK2" s="116"/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</row>
    <row r="3" spans="1:256" s="49" customFormat="1" ht="19.5" customHeight="1">
      <c r="A3" s="189"/>
      <c r="B3" s="189" t="s">
        <v>634</v>
      </c>
      <c r="C3" s="190">
        <f>SUM(D3:P3)</f>
        <v>20931512</v>
      </c>
      <c r="D3" s="191">
        <f>D4+D42</f>
        <v>15447912</v>
      </c>
      <c r="E3" s="191">
        <f t="shared" ref="E3:P3" si="0">E4+E42</f>
        <v>0</v>
      </c>
      <c r="F3" s="191">
        <f t="shared" si="0"/>
        <v>1913600</v>
      </c>
      <c r="G3" s="191">
        <f t="shared" si="0"/>
        <v>3470000</v>
      </c>
      <c r="H3" s="191">
        <f t="shared" si="0"/>
        <v>100000</v>
      </c>
      <c r="I3" s="191">
        <f t="shared" si="0"/>
        <v>0</v>
      </c>
      <c r="J3" s="191">
        <f t="shared" si="0"/>
        <v>0</v>
      </c>
      <c r="K3" s="191">
        <f t="shared" si="0"/>
        <v>0</v>
      </c>
      <c r="L3" s="191">
        <f t="shared" si="0"/>
        <v>0</v>
      </c>
      <c r="M3" s="191">
        <f t="shared" si="0"/>
        <v>0</v>
      </c>
      <c r="N3" s="191">
        <f t="shared" si="0"/>
        <v>0</v>
      </c>
      <c r="O3" s="191">
        <f t="shared" si="0"/>
        <v>0</v>
      </c>
      <c r="P3" s="191">
        <f t="shared" si="0"/>
        <v>0</v>
      </c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20"/>
      <c r="AH3" s="120"/>
      <c r="AI3" s="120"/>
      <c r="AJ3" s="120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</row>
    <row r="4" spans="1:256" s="36" customFormat="1" ht="12.6" customHeight="1">
      <c r="A4" s="192">
        <v>3</v>
      </c>
      <c r="B4" s="193" t="s">
        <v>373</v>
      </c>
      <c r="C4" s="194">
        <f>ROUND(SUM(D4:P4),0)</f>
        <v>20533342</v>
      </c>
      <c r="D4" s="195">
        <f t="shared" ref="D4:P4" si="1">D5+D9+D15+D19+D23+D31+D34+D39</f>
        <v>15447912</v>
      </c>
      <c r="E4" s="195">
        <f t="shared" si="1"/>
        <v>0</v>
      </c>
      <c r="F4" s="195">
        <f t="shared" si="1"/>
        <v>1836800</v>
      </c>
      <c r="G4" s="195">
        <f t="shared" si="1"/>
        <v>3148630</v>
      </c>
      <c r="H4" s="195">
        <f t="shared" si="1"/>
        <v>100000</v>
      </c>
      <c r="I4" s="195">
        <f t="shared" si="1"/>
        <v>0</v>
      </c>
      <c r="J4" s="195">
        <f t="shared" si="1"/>
        <v>0</v>
      </c>
      <c r="K4" s="195">
        <f t="shared" si="1"/>
        <v>0</v>
      </c>
      <c r="L4" s="195">
        <f t="shared" si="1"/>
        <v>0</v>
      </c>
      <c r="M4" s="195">
        <f t="shared" si="1"/>
        <v>0</v>
      </c>
      <c r="N4" s="195">
        <f t="shared" si="1"/>
        <v>0</v>
      </c>
      <c r="O4" s="195">
        <f t="shared" si="1"/>
        <v>0</v>
      </c>
      <c r="P4" s="195">
        <f t="shared" si="1"/>
        <v>0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6"/>
      <c r="GF4" s="116"/>
      <c r="GG4" s="116"/>
      <c r="GH4" s="116"/>
      <c r="GI4" s="116"/>
      <c r="GJ4" s="116"/>
      <c r="GK4" s="116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</row>
    <row r="5" spans="1:256" s="40" customFormat="1" ht="12.6" customHeight="1">
      <c r="A5" s="37">
        <v>31</v>
      </c>
      <c r="B5" s="38" t="s">
        <v>374</v>
      </c>
      <c r="C5" s="122">
        <f t="shared" ref="C5:C63" si="2">ROUND(SUM(D5:P5),0)</f>
        <v>15822489</v>
      </c>
      <c r="D5" s="39">
        <f t="shared" ref="D5:P5" si="3">SUM(D6:D8)</f>
        <v>13748089</v>
      </c>
      <c r="E5" s="39">
        <f t="shared" si="3"/>
        <v>0</v>
      </c>
      <c r="F5" s="39">
        <f t="shared" si="3"/>
        <v>820500</v>
      </c>
      <c r="G5" s="39">
        <f t="shared" si="3"/>
        <v>1253900</v>
      </c>
      <c r="H5" s="39">
        <f t="shared" si="3"/>
        <v>0</v>
      </c>
      <c r="I5" s="39">
        <f t="shared" si="3"/>
        <v>0</v>
      </c>
      <c r="J5" s="39">
        <f t="shared" si="3"/>
        <v>0</v>
      </c>
      <c r="K5" s="39">
        <f t="shared" si="3"/>
        <v>0</v>
      </c>
      <c r="L5" s="39">
        <f t="shared" si="3"/>
        <v>0</v>
      </c>
      <c r="M5" s="39">
        <f t="shared" si="3"/>
        <v>0</v>
      </c>
      <c r="N5" s="39">
        <f t="shared" si="3"/>
        <v>0</v>
      </c>
      <c r="O5" s="39">
        <f t="shared" si="3"/>
        <v>0</v>
      </c>
      <c r="P5" s="39">
        <f t="shared" si="3"/>
        <v>0</v>
      </c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</row>
    <row r="6" spans="1:256" s="40" customFormat="1" ht="12.6" customHeight="1">
      <c r="A6" s="125">
        <v>311</v>
      </c>
      <c r="B6" s="125" t="s">
        <v>405</v>
      </c>
      <c r="C6" s="121">
        <f>ROUND(SUM(D6:P6),0)</f>
        <v>13195329</v>
      </c>
      <c r="D6" s="160">
        <f>ROUND(SUM('UniRi_Plan za unos u SAP'!M94,SUM('UniRi_Plan za unos u SAP'!M107:M110)),0)</f>
        <v>11463929</v>
      </c>
      <c r="E6" s="160">
        <f>ROUND('UniRi_Plan za unos u SAP'!M503,0)</f>
        <v>0</v>
      </c>
      <c r="F6" s="160">
        <f>ROUND(SUM('UniRi_Plan za unos u SAP'!M191,'UniRi_Plan za unos u SAP'!M295,'UniRi_Plan za unos u SAP'!M296),0)</f>
        <v>700000</v>
      </c>
      <c r="G6" s="160">
        <f>ROUND(SUM('UniRi_Plan za unos u SAP'!M210,'UniRi_Plan za unos u SAP'!M357:M358),0)</f>
        <v>1031400</v>
      </c>
      <c r="H6" s="160">
        <f>ROUND(SUM('UniRi_Plan za unos u SAP'!M227),0)</f>
        <v>0</v>
      </c>
      <c r="I6" s="160">
        <f>ROUND(SUM('UniRi_Plan za unos u SAP'!M270,'UniRi_Plan za unos u SAP'!M419),0)</f>
        <v>0</v>
      </c>
      <c r="J6" s="160"/>
      <c r="K6" s="160"/>
      <c r="L6" s="160">
        <f>ROUND(SUM('UniRi_Plan za unos u SAP'!M528,'UniRi_Plan za unos u SAP'!M559),0)</f>
        <v>0</v>
      </c>
      <c r="M6" s="160">
        <f>ROUND(SUM('UniRi_Plan za unos u SAP'!M461),0)</f>
        <v>0</v>
      </c>
      <c r="N6" s="160"/>
      <c r="O6" s="160"/>
      <c r="P6" s="160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6"/>
      <c r="GF6" s="116"/>
      <c r="GG6" s="116"/>
      <c r="GH6" s="116"/>
      <c r="GI6" s="116"/>
      <c r="GJ6" s="116"/>
      <c r="GK6" s="116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</row>
    <row r="7" spans="1:256" s="40" customFormat="1" ht="12.6" customHeight="1">
      <c r="A7" s="126">
        <v>312</v>
      </c>
      <c r="B7" s="35" t="s">
        <v>89</v>
      </c>
      <c r="C7" s="41">
        <f t="shared" si="2"/>
        <v>376093</v>
      </c>
      <c r="D7" s="160">
        <f>ROUND(SUM('UniRi_Plan za unos u SAP'!M95,'UniRi_Plan za unos u SAP'!M111),0)</f>
        <v>318593</v>
      </c>
      <c r="E7" s="160"/>
      <c r="F7" s="160">
        <f>ROUND(SUM('UniRi_Plan za unos u SAP'!M192,'UniRi_Plan za unos u SAP'!M297),0)</f>
        <v>5000</v>
      </c>
      <c r="G7" s="160">
        <f>ROUND(SUM('UniRi_Plan za unos u SAP'!M359),0)</f>
        <v>52500</v>
      </c>
      <c r="H7" s="160">
        <f>ROUND(SUM('UniRi_Plan za unos u SAP'!M228),0)</f>
        <v>0</v>
      </c>
      <c r="I7" s="160">
        <f>ROUND(SUM('UniRi_Plan za unos u SAP'!M420),0)</f>
        <v>0</v>
      </c>
      <c r="J7" s="160"/>
      <c r="K7" s="160"/>
      <c r="L7" s="160">
        <f>ROUND(SUM('UniRi_Plan za unos u SAP'!M560),0)</f>
        <v>0</v>
      </c>
      <c r="M7" s="160"/>
      <c r="N7" s="160"/>
      <c r="O7" s="160"/>
      <c r="P7" s="160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6"/>
      <c r="GF7" s="116"/>
      <c r="GG7" s="116"/>
      <c r="GH7" s="116"/>
      <c r="GI7" s="116"/>
      <c r="GJ7" s="116"/>
      <c r="GK7" s="116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</row>
    <row r="8" spans="1:256" s="40" customFormat="1" ht="12.6" customHeight="1">
      <c r="A8" s="127">
        <v>313</v>
      </c>
      <c r="B8" s="35" t="s">
        <v>507</v>
      </c>
      <c r="C8" s="41">
        <f t="shared" si="2"/>
        <v>2251067</v>
      </c>
      <c r="D8" s="160">
        <f>ROUND(SUM('UniRi_Plan za unos u SAP'!M96,'UniRi_Plan za unos u SAP'!M97,SUM('UniRi_Plan za unos u SAP'!M112:M114)),0)</f>
        <v>1965567</v>
      </c>
      <c r="E8" s="160">
        <f>ROUND(SUM('UniRi_Plan za unos u SAP'!M504:M505),0)</f>
        <v>0</v>
      </c>
      <c r="F8" s="160">
        <f>ROUND(SUM('UniRi_Plan za unos u SAP'!M193,'UniRi_Plan za unos u SAP'!M194,'UniRi_Plan za unos u SAP'!M298,'UniRi_Plan za unos u SAP'!M299,'UniRi_Plan za unos u SAP'!M300),0)</f>
        <v>115500</v>
      </c>
      <c r="G8" s="160">
        <f>ROUND(SUM('UniRi_Plan za unos u SAP'!M211:M212,'UniRi_Plan za unos u SAP'!M360:M362),0)</f>
        <v>170000</v>
      </c>
      <c r="H8" s="160">
        <f>ROUND(SUM('UniRi_Plan za unos u SAP'!M229:M231),0)</f>
        <v>0</v>
      </c>
      <c r="I8" s="160">
        <f>ROUND(SUM('UniRi_Plan za unos u SAP'!M271:M273,'UniRi_Plan za unos u SAP'!M421:M423),0)</f>
        <v>0</v>
      </c>
      <c r="J8" s="160"/>
      <c r="K8" s="160"/>
      <c r="L8" s="160">
        <f>ROUND(SUM('UniRi_Plan za unos u SAP'!M529:M530,'UniRi_Plan za unos u SAP'!M561:M562),0)</f>
        <v>0</v>
      </c>
      <c r="M8" s="160">
        <f>ROUND(SUM('UniRi_Plan za unos u SAP'!M462:M464),0)</f>
        <v>0</v>
      </c>
      <c r="N8" s="160"/>
      <c r="O8" s="160"/>
      <c r="P8" s="160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</row>
    <row r="9" spans="1:256" s="129" customFormat="1" ht="12.6" customHeight="1">
      <c r="A9" s="128">
        <v>32</v>
      </c>
      <c r="B9" s="42" t="s">
        <v>375</v>
      </c>
      <c r="C9" s="24">
        <f t="shared" si="2"/>
        <v>4604753</v>
      </c>
      <c r="D9" s="122">
        <f t="shared" ref="D9:P9" si="4">SUM(D10:D14)</f>
        <v>1689823</v>
      </c>
      <c r="E9" s="122">
        <f t="shared" si="4"/>
        <v>0</v>
      </c>
      <c r="F9" s="122">
        <f t="shared" si="4"/>
        <v>996300</v>
      </c>
      <c r="G9" s="122">
        <f t="shared" si="4"/>
        <v>1818630</v>
      </c>
      <c r="H9" s="122">
        <f t="shared" si="4"/>
        <v>100000</v>
      </c>
      <c r="I9" s="122">
        <f t="shared" si="4"/>
        <v>0</v>
      </c>
      <c r="J9" s="122">
        <f t="shared" si="4"/>
        <v>0</v>
      </c>
      <c r="K9" s="122">
        <f t="shared" si="4"/>
        <v>0</v>
      </c>
      <c r="L9" s="122">
        <f t="shared" si="4"/>
        <v>0</v>
      </c>
      <c r="M9" s="122">
        <f t="shared" si="4"/>
        <v>0</v>
      </c>
      <c r="N9" s="122">
        <f t="shared" si="4"/>
        <v>0</v>
      </c>
      <c r="O9" s="122">
        <f t="shared" si="4"/>
        <v>0</v>
      </c>
      <c r="P9" s="122">
        <f t="shared" si="4"/>
        <v>0</v>
      </c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</row>
    <row r="10" spans="1:256" s="118" customFormat="1" ht="12.6" customHeight="1">
      <c r="A10" s="125">
        <v>321</v>
      </c>
      <c r="B10" s="125" t="s">
        <v>376</v>
      </c>
      <c r="C10" s="41">
        <f t="shared" si="2"/>
        <v>805190</v>
      </c>
      <c r="D10" s="161">
        <f>ROUND(SUM('UniRi_Plan za unos u SAP'!M98,SUM('UniRi_Plan za unos u SAP'!M115:M118)),0)</f>
        <v>290590</v>
      </c>
      <c r="E10" s="161">
        <f>ROUND(SUM('UniRi_Plan za unos u SAP'!M506:M508),0)</f>
        <v>0</v>
      </c>
      <c r="F10" s="161">
        <f>ROUND(SUM('UniRi_Plan za unos u SAP'!M195:M196,'UniRi_Plan za unos u SAP'!M301:M304),0)</f>
        <v>274000</v>
      </c>
      <c r="G10" s="161">
        <f>ROUND(SUM('UniRi_Plan za unos u SAP'!M213:M215,'UniRi_Plan za unos u SAP'!M363:M366),0)</f>
        <v>140600</v>
      </c>
      <c r="H10" s="161">
        <f>ROUND(SUM('UniRi_Plan za unos u SAP'!M232:M234),0)</f>
        <v>100000</v>
      </c>
      <c r="I10" s="161">
        <f>ROUND(SUM('UniRi_Plan za unos u SAP'!M274:M276,'UniRi_Plan za unos u SAP'!M424:M426),0)</f>
        <v>0</v>
      </c>
      <c r="J10" s="161"/>
      <c r="K10" s="161"/>
      <c r="L10" s="161">
        <f>ROUND(SUM('UniRi_Plan za unos u SAP'!M531:M533,'UniRi_Plan za unos u SAP'!M563:M564),0)</f>
        <v>0</v>
      </c>
      <c r="M10" s="161">
        <f>ROUND(SUM('UniRi_Plan za unos u SAP'!M292,'UniRi_Plan za unos u SAP'!M465:M466),0)</f>
        <v>0</v>
      </c>
      <c r="N10" s="161"/>
      <c r="O10" s="161"/>
      <c r="P10" s="161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6"/>
      <c r="GF10" s="116"/>
      <c r="GG10" s="116"/>
      <c r="GH10" s="116"/>
      <c r="GI10" s="116"/>
      <c r="GJ10" s="116"/>
      <c r="GK10" s="116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</row>
    <row r="11" spans="1:256" s="25" customFormat="1" ht="12.6" customHeight="1">
      <c r="A11" s="126">
        <v>322</v>
      </c>
      <c r="B11" s="35" t="s">
        <v>377</v>
      </c>
      <c r="C11" s="41">
        <f t="shared" si="2"/>
        <v>1634250</v>
      </c>
      <c r="D11" s="94">
        <f>ROUND(SUM('UniRi_Plan za unos u SAP'!M119:M125),0)</f>
        <v>840000</v>
      </c>
      <c r="E11" s="94">
        <f>ROUND(SUM('UniRi_Plan za unos u SAP'!M509:M511),0)</f>
        <v>0</v>
      </c>
      <c r="F11" s="94">
        <f>ROUND(SUM('UniRi_Plan za unos u SAP'!M197:M198,'UniRi_Plan za unos u SAP'!M305:M310),0)</f>
        <v>80000</v>
      </c>
      <c r="G11" s="94">
        <f>ROUND(SUM('UniRi_Plan za unos u SAP'!M216:M217,'UniRi_Plan za unos u SAP'!M367:M373),0)</f>
        <v>714250</v>
      </c>
      <c r="H11" s="94">
        <f>ROUND(SUM('UniRi_Plan za unos u SAP'!M235:M240),0)</f>
        <v>0</v>
      </c>
      <c r="I11" s="94">
        <f>ROUND(SUM('UniRi_Plan za unos u SAP'!M277:M280,'UniRi_Plan za unos u SAP'!M427:M431),0)</f>
        <v>0</v>
      </c>
      <c r="J11" s="94"/>
      <c r="K11" s="94"/>
      <c r="L11" s="94">
        <f>ROUND(SUM('UniRi_Plan za unos u SAP'!M534:M536),0)</f>
        <v>0</v>
      </c>
      <c r="M11" s="94">
        <f>ROUND(SUM('UniRi_Plan za unos u SAP'!M467:M470),0)</f>
        <v>0</v>
      </c>
      <c r="N11" s="94"/>
      <c r="O11" s="94"/>
      <c r="P11" s="94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</row>
    <row r="12" spans="1:256" s="25" customFormat="1" ht="12.6" customHeight="1">
      <c r="A12" s="127">
        <v>323</v>
      </c>
      <c r="B12" s="35" t="s">
        <v>378</v>
      </c>
      <c r="C12" s="41">
        <f t="shared" si="2"/>
        <v>1844949</v>
      </c>
      <c r="D12" s="94">
        <f>ROUND(SUM('UniRi_Plan za unos u SAP'!M99,SUM('UniRi_Plan za unos u SAP'!M126:M134)),0)</f>
        <v>501349</v>
      </c>
      <c r="E12" s="94">
        <f>ROUND(SUM('UniRi_Plan za unos u SAP'!M512:M517),0)</f>
        <v>0</v>
      </c>
      <c r="F12" s="94">
        <f>ROUND(SUM('UniRi_Plan za unos u SAP'!M199:M202,'UniRi_Plan za unos u SAP'!M311:M319),0)</f>
        <v>616600</v>
      </c>
      <c r="G12" s="94">
        <f>ROUND(SUM('UniRi_Plan za unos u SAP'!M218:M222,'UniRi_Plan za unos u SAP'!M374:M382),0)</f>
        <v>727000</v>
      </c>
      <c r="H12" s="94">
        <f>ROUND(SUM('UniRi_Plan za unos u SAP'!M241:M248),0)</f>
        <v>0</v>
      </c>
      <c r="I12" s="94">
        <f>ROUND(SUM('UniRi_Plan za unos u SAP'!M281:M286,'UniRi_Plan za unos u SAP'!M432:M439),0)</f>
        <v>0</v>
      </c>
      <c r="J12" s="94"/>
      <c r="K12" s="94"/>
      <c r="L12" s="94">
        <f>ROUND(SUM('UniRi_Plan za unos u SAP'!M537:M542,'UniRi_Plan za unos u SAP'!M565:M566),0)</f>
        <v>0</v>
      </c>
      <c r="M12" s="94">
        <f>ROUND(SUM('UniRi_Plan za unos u SAP'!M471:M479),0)</f>
        <v>0</v>
      </c>
      <c r="N12" s="94"/>
      <c r="O12" s="94">
        <f>ROUND(SUM('UniRi_Plan za unos u SAP'!M497),0)</f>
        <v>0</v>
      </c>
      <c r="P12" s="94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</row>
    <row r="13" spans="1:256" s="25" customFormat="1" ht="12.6" customHeight="1">
      <c r="A13" s="127">
        <v>324</v>
      </c>
      <c r="B13" s="131" t="s">
        <v>139</v>
      </c>
      <c r="C13" s="41">
        <f t="shared" si="2"/>
        <v>15000</v>
      </c>
      <c r="D13" s="94">
        <f>ROUND(SUM('UniRi_Plan za unos u SAP'!M135),0)</f>
        <v>5000</v>
      </c>
      <c r="E13" s="94">
        <f>ROUND(SUM('UniRi_Plan za unos u SAP'!M518),0)</f>
        <v>0</v>
      </c>
      <c r="F13" s="94">
        <f>ROUND(SUM('UniRi_Plan za unos u SAP'!M203,'UniRi_Plan za unos u SAP'!M320),0)</f>
        <v>0</v>
      </c>
      <c r="G13" s="94">
        <f>ROUND(SUM('UniRi_Plan za unos u SAP'!M383),0)</f>
        <v>10000</v>
      </c>
      <c r="H13" s="94">
        <f>ROUND(SUM('UniRi_Plan za unos u SAP'!M249),0)</f>
        <v>0</v>
      </c>
      <c r="I13" s="94">
        <f>ROUND(SUM('UniRi_Plan za unos u SAP'!M440),0)</f>
        <v>0</v>
      </c>
      <c r="J13" s="94"/>
      <c r="K13" s="94"/>
      <c r="L13" s="94">
        <f>ROUND('UniRi_Plan za unos u SAP'!M543,0)</f>
        <v>0</v>
      </c>
      <c r="M13" s="94">
        <f>ROUND(SUM('UniRi_Plan za unos u SAP'!M480),0)</f>
        <v>0</v>
      </c>
      <c r="N13" s="94"/>
      <c r="O13" s="94"/>
      <c r="P13" s="94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</row>
    <row r="14" spans="1:256" s="25" customFormat="1" ht="12.6" customHeight="1">
      <c r="A14" s="127">
        <v>329</v>
      </c>
      <c r="B14" s="35" t="s">
        <v>105</v>
      </c>
      <c r="C14" s="41">
        <f t="shared" si="2"/>
        <v>305364</v>
      </c>
      <c r="D14" s="94">
        <f>ROUND(SUM('UniRi_Plan za unos u SAP'!M100,SUM('UniRi_Plan za unos u SAP'!M136:M142)),0)</f>
        <v>52884</v>
      </c>
      <c r="E14" s="94">
        <f>ROUND(SUM('UniRi_Plan za unos u SAP'!M519:M520),0)</f>
        <v>0</v>
      </c>
      <c r="F14" s="94">
        <f>ROUND(SUM('UniRi_Plan za unos u SAP'!M204:M205,'UniRi_Plan za unos u SAP'!M321:M326),0)</f>
        <v>25700</v>
      </c>
      <c r="G14" s="94">
        <f>ROUND(SUM('UniRi_Plan za unos u SAP'!M223:M224,'UniRi_Plan za unos u SAP'!M384:M389),0)</f>
        <v>226780</v>
      </c>
      <c r="H14" s="94">
        <f>ROUND(SUM('UniRi_Plan za unos u SAP'!M250:M253),0)</f>
        <v>0</v>
      </c>
      <c r="I14" s="94">
        <f>ROUND(SUM('UniRi_Plan za unos u SAP'!M287,'UniRi_Plan za unos u SAP'!M441:M445),0)</f>
        <v>0</v>
      </c>
      <c r="J14" s="94"/>
      <c r="K14" s="94"/>
      <c r="L14" s="94">
        <f>ROUND(SUM('UniRi_Plan za unos u SAP'!M544:M545),0)</f>
        <v>0</v>
      </c>
      <c r="M14" s="94">
        <f>ROUND(SUM('UniRi_Plan za unos u SAP'!M481:M484),0)</f>
        <v>0</v>
      </c>
      <c r="N14" s="94"/>
      <c r="O14" s="94"/>
      <c r="P14" s="94">
        <f>ROUND('UniRi_Plan za unos u SAP'!M103,0)</f>
        <v>0</v>
      </c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</row>
    <row r="15" spans="1:256" s="43" customFormat="1" ht="12.6" customHeight="1">
      <c r="A15" s="128">
        <v>34</v>
      </c>
      <c r="B15" s="42" t="s">
        <v>379</v>
      </c>
      <c r="C15" s="24">
        <f t="shared" si="2"/>
        <v>31100</v>
      </c>
      <c r="D15" s="24">
        <f t="shared" ref="D15:P15" si="5">SUM(D16:D18)</f>
        <v>10000</v>
      </c>
      <c r="E15" s="24">
        <f t="shared" si="5"/>
        <v>0</v>
      </c>
      <c r="F15" s="24">
        <f t="shared" si="5"/>
        <v>0</v>
      </c>
      <c r="G15" s="24">
        <f t="shared" si="5"/>
        <v>21100</v>
      </c>
      <c r="H15" s="24">
        <f t="shared" si="5"/>
        <v>0</v>
      </c>
      <c r="I15" s="24">
        <f t="shared" si="5"/>
        <v>0</v>
      </c>
      <c r="J15" s="24">
        <f t="shared" si="5"/>
        <v>0</v>
      </c>
      <c r="K15" s="24">
        <f t="shared" si="5"/>
        <v>0</v>
      </c>
      <c r="L15" s="24">
        <f t="shared" si="5"/>
        <v>0</v>
      </c>
      <c r="M15" s="24">
        <f t="shared" si="5"/>
        <v>0</v>
      </c>
      <c r="N15" s="24">
        <f t="shared" si="5"/>
        <v>0</v>
      </c>
      <c r="O15" s="24">
        <f t="shared" si="5"/>
        <v>0</v>
      </c>
      <c r="P15" s="24">
        <f t="shared" si="5"/>
        <v>0</v>
      </c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</row>
    <row r="16" spans="1:256" s="43" customFormat="1" ht="12.6" customHeight="1">
      <c r="A16" s="132" t="s">
        <v>599</v>
      </c>
      <c r="B16" s="35" t="s">
        <v>600</v>
      </c>
      <c r="C16" s="41">
        <f t="shared" si="2"/>
        <v>0</v>
      </c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  <c r="O16" s="162"/>
      <c r="P16" s="162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</row>
    <row r="17" spans="1:256" s="43" customFormat="1" ht="12.6" customHeight="1">
      <c r="A17" s="132" t="s">
        <v>601</v>
      </c>
      <c r="B17" s="35" t="s">
        <v>602</v>
      </c>
      <c r="C17" s="41">
        <f t="shared" si="2"/>
        <v>2100</v>
      </c>
      <c r="D17" s="162">
        <f>ROUND(SUM('UniRi_Plan za unos u SAP'!M143:M148),0)</f>
        <v>0</v>
      </c>
      <c r="E17" s="162"/>
      <c r="F17" s="162">
        <f>ROUND('UniRi_Plan za unos u SAP'!M327,0)</f>
        <v>0</v>
      </c>
      <c r="G17" s="162">
        <f>ROUND('UniRi_Plan za unos u SAP'!M390,0)</f>
        <v>2100</v>
      </c>
      <c r="H17" s="162"/>
      <c r="I17" s="162"/>
      <c r="J17" s="162"/>
      <c r="K17" s="162"/>
      <c r="L17" s="162"/>
      <c r="M17" s="162"/>
      <c r="N17" s="162"/>
      <c r="O17" s="162"/>
      <c r="P17" s="162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</row>
    <row r="18" spans="1:256" s="44" customFormat="1" ht="12.6" customHeight="1">
      <c r="A18" s="132" t="s">
        <v>603</v>
      </c>
      <c r="B18" s="35" t="s">
        <v>380</v>
      </c>
      <c r="C18" s="41">
        <f t="shared" si="2"/>
        <v>29000</v>
      </c>
      <c r="D18" s="162">
        <f>ROUND(SUM('UniRi_Plan za unos u SAP'!M149:M152),0)</f>
        <v>10000</v>
      </c>
      <c r="E18" s="94"/>
      <c r="F18" s="94">
        <f>ROUND(SUM('UniRi_Plan za unos u SAP'!M206:M207,'UniRi_Plan za unos u SAP'!M328:M331),0)</f>
        <v>0</v>
      </c>
      <c r="G18" s="94">
        <f>ROUND(SUM('UniRi_Plan za unos u SAP'!M391:M394),0)</f>
        <v>19000</v>
      </c>
      <c r="H18" s="94">
        <f>ROUND(SUM('UniRi_Plan za unos u SAP'!M254:M255),0)</f>
        <v>0</v>
      </c>
      <c r="I18" s="94">
        <f>ROUND(SUM('UniRi_Plan za unos u SAP'!M288,'UniRi_Plan za unos u SAP'!M446:M447),0)</f>
        <v>0</v>
      </c>
      <c r="J18" s="94"/>
      <c r="K18" s="94"/>
      <c r="L18" s="94"/>
      <c r="M18" s="94">
        <f>ROUND(SUM('UniRi_Plan za unos u SAP'!M485:M486),0)</f>
        <v>0</v>
      </c>
      <c r="N18" s="94"/>
      <c r="O18" s="94"/>
      <c r="P18" s="94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</row>
    <row r="19" spans="1:256" s="129" customFormat="1" ht="12.6" customHeight="1">
      <c r="A19" s="128">
        <v>35</v>
      </c>
      <c r="B19" s="42" t="s">
        <v>604</v>
      </c>
      <c r="C19" s="24">
        <f t="shared" si="2"/>
        <v>0</v>
      </c>
      <c r="D19" s="122">
        <f t="shared" ref="D19:P19" si="6">SUM(D20:D22)</f>
        <v>0</v>
      </c>
      <c r="E19" s="122">
        <f t="shared" si="6"/>
        <v>0</v>
      </c>
      <c r="F19" s="122">
        <f t="shared" si="6"/>
        <v>0</v>
      </c>
      <c r="G19" s="122">
        <f t="shared" si="6"/>
        <v>0</v>
      </c>
      <c r="H19" s="122">
        <f t="shared" si="6"/>
        <v>0</v>
      </c>
      <c r="I19" s="122">
        <f t="shared" si="6"/>
        <v>0</v>
      </c>
      <c r="J19" s="122">
        <f t="shared" si="6"/>
        <v>0</v>
      </c>
      <c r="K19" s="122">
        <f t="shared" si="6"/>
        <v>0</v>
      </c>
      <c r="L19" s="122">
        <f t="shared" si="6"/>
        <v>0</v>
      </c>
      <c r="M19" s="122">
        <f t="shared" si="6"/>
        <v>0</v>
      </c>
      <c r="N19" s="122">
        <f t="shared" si="6"/>
        <v>0</v>
      </c>
      <c r="O19" s="122">
        <f t="shared" si="6"/>
        <v>0</v>
      </c>
      <c r="P19" s="122">
        <f t="shared" si="6"/>
        <v>0</v>
      </c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</row>
    <row r="20" spans="1:256" s="118" customFormat="1" ht="12.6" customHeight="1">
      <c r="A20" s="125">
        <v>351</v>
      </c>
      <c r="B20" s="125" t="s">
        <v>343</v>
      </c>
      <c r="C20" s="41">
        <f t="shared" si="2"/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</row>
    <row r="21" spans="1:256" s="25" customFormat="1" ht="12.6" customHeight="1">
      <c r="A21" s="126">
        <v>352</v>
      </c>
      <c r="B21" s="35" t="s">
        <v>605</v>
      </c>
      <c r="C21" s="41">
        <f t="shared" si="2"/>
        <v>0</v>
      </c>
      <c r="D21" s="94"/>
      <c r="E21" s="94">
        <f>ROUND(SUM('UniRi_Plan za unos u SAP'!M521),0)</f>
        <v>0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</row>
    <row r="22" spans="1:256" s="25" customFormat="1" ht="12.6" customHeight="1">
      <c r="A22" s="127">
        <v>353</v>
      </c>
      <c r="B22" s="35" t="s">
        <v>606</v>
      </c>
      <c r="C22" s="41">
        <f t="shared" si="2"/>
        <v>0</v>
      </c>
      <c r="D22" s="94"/>
      <c r="E22" s="94"/>
      <c r="F22" s="94"/>
      <c r="G22" s="94"/>
      <c r="H22" s="94"/>
      <c r="I22" s="94"/>
      <c r="J22" s="94"/>
      <c r="K22" s="94"/>
      <c r="L22" s="94">
        <f>ROUND('UniRi_Plan za unos u SAP'!M546,0)</f>
        <v>0</v>
      </c>
      <c r="M22" s="94"/>
      <c r="N22" s="94"/>
      <c r="O22" s="94"/>
      <c r="P22" s="94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</row>
    <row r="23" spans="1:256" s="129" customFormat="1" ht="12.6" customHeight="1">
      <c r="A23" s="128">
        <v>36</v>
      </c>
      <c r="B23" s="45" t="s">
        <v>381</v>
      </c>
      <c r="C23" s="24">
        <f t="shared" si="2"/>
        <v>0</v>
      </c>
      <c r="D23" s="122">
        <f t="shared" ref="D23:P23" si="7">SUM(D24:D30)</f>
        <v>0</v>
      </c>
      <c r="E23" s="122">
        <f t="shared" si="7"/>
        <v>0</v>
      </c>
      <c r="F23" s="122">
        <f t="shared" si="7"/>
        <v>0</v>
      </c>
      <c r="G23" s="122">
        <f t="shared" si="7"/>
        <v>0</v>
      </c>
      <c r="H23" s="122">
        <f t="shared" si="7"/>
        <v>0</v>
      </c>
      <c r="I23" s="122">
        <f t="shared" si="7"/>
        <v>0</v>
      </c>
      <c r="J23" s="122">
        <f t="shared" si="7"/>
        <v>0</v>
      </c>
      <c r="K23" s="122">
        <f t="shared" si="7"/>
        <v>0</v>
      </c>
      <c r="L23" s="122">
        <f t="shared" si="7"/>
        <v>0</v>
      </c>
      <c r="M23" s="122">
        <f t="shared" si="7"/>
        <v>0</v>
      </c>
      <c r="N23" s="122">
        <f t="shared" si="7"/>
        <v>0</v>
      </c>
      <c r="O23" s="122">
        <f t="shared" si="7"/>
        <v>0</v>
      </c>
      <c r="P23" s="122">
        <f t="shared" si="7"/>
        <v>0</v>
      </c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</row>
    <row r="24" spans="1:256" s="118" customFormat="1" ht="12.6" customHeight="1">
      <c r="A24" s="127">
        <v>361</v>
      </c>
      <c r="B24" s="46" t="s">
        <v>607</v>
      </c>
      <c r="C24" s="41">
        <f t="shared" si="2"/>
        <v>0</v>
      </c>
      <c r="D24" s="161"/>
      <c r="E24" s="161"/>
      <c r="F24" s="161"/>
      <c r="G24" s="161"/>
      <c r="H24" s="161">
        <f>ROUND(SUM('UniRi_Plan za unos u SAP'!M256),0)</f>
        <v>0</v>
      </c>
      <c r="I24" s="161"/>
      <c r="J24" s="161"/>
      <c r="K24" s="161"/>
      <c r="L24" s="161"/>
      <c r="M24" s="161"/>
      <c r="N24" s="161"/>
      <c r="O24" s="161"/>
      <c r="P24" s="161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</row>
    <row r="25" spans="1:256" s="25" customFormat="1" ht="12.6" customHeight="1">
      <c r="A25" s="126">
        <v>362</v>
      </c>
      <c r="B25" s="35" t="s">
        <v>608</v>
      </c>
      <c r="C25" s="41">
        <f t="shared" si="2"/>
        <v>0</v>
      </c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</row>
    <row r="26" spans="1:256" s="25" customFormat="1" ht="12.6" customHeight="1">
      <c r="A26" s="126">
        <v>363</v>
      </c>
      <c r="B26" s="35" t="s">
        <v>609</v>
      </c>
      <c r="C26" s="41">
        <f t="shared" si="2"/>
        <v>0</v>
      </c>
      <c r="D26" s="94"/>
      <c r="E26" s="94">
        <f>ROUND(SUM('UniRi_Plan za unos u SAP'!M522),0)</f>
        <v>0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</row>
    <row r="27" spans="1:256" s="25" customFormat="1" ht="12.6" customHeight="1">
      <c r="A27" s="126">
        <v>366</v>
      </c>
      <c r="B27" s="35" t="s">
        <v>610</v>
      </c>
      <c r="C27" s="41">
        <f t="shared" si="2"/>
        <v>0</v>
      </c>
      <c r="D27" s="94">
        <f>ROUND(SUM('UniRi_Plan za unos u SAP'!M153:M154),0)</f>
        <v>0</v>
      </c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</row>
    <row r="28" spans="1:256" s="25" customFormat="1" ht="12.6" customHeight="1">
      <c r="A28" s="126">
        <v>367</v>
      </c>
      <c r="B28" s="35" t="s">
        <v>611</v>
      </c>
      <c r="C28" s="41">
        <f t="shared" si="2"/>
        <v>0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</row>
    <row r="29" spans="1:256" s="25" customFormat="1" ht="12.6" customHeight="1">
      <c r="A29" s="126">
        <v>368</v>
      </c>
      <c r="B29" s="35" t="s">
        <v>538</v>
      </c>
      <c r="C29" s="41">
        <f t="shared" si="2"/>
        <v>0</v>
      </c>
      <c r="D29" s="94"/>
      <c r="E29" s="94"/>
      <c r="F29" s="94"/>
      <c r="G29" s="94"/>
      <c r="H29" s="94">
        <f>ROUND(SUM('UniRi_Plan za unos u SAP'!M257),0)</f>
        <v>0</v>
      </c>
      <c r="I29" s="94"/>
      <c r="J29" s="94"/>
      <c r="K29" s="94"/>
      <c r="L29" s="94">
        <f>ROUND('UniRi_Plan za unos u SAP'!M547,0)</f>
        <v>0</v>
      </c>
      <c r="M29" s="94"/>
      <c r="N29" s="94"/>
      <c r="O29" s="94"/>
      <c r="P29" s="94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</row>
    <row r="30" spans="1:256" s="25" customFormat="1" ht="12.6" customHeight="1">
      <c r="A30" s="127">
        <v>369</v>
      </c>
      <c r="B30" s="35" t="s">
        <v>63</v>
      </c>
      <c r="C30" s="41">
        <f t="shared" si="2"/>
        <v>0</v>
      </c>
      <c r="D30" s="94">
        <f>ROUND(SUM('UniRi_Plan za unos u SAP'!M155:M156),0)</f>
        <v>0</v>
      </c>
      <c r="E30" s="94">
        <f>ROUND(SUM('UniRi_Plan za unos u SAP'!M523:M524),0)</f>
        <v>0</v>
      </c>
      <c r="F30" s="94">
        <f>ROUND('UniRi_Plan za unos u SAP'!M332,0)</f>
        <v>0</v>
      </c>
      <c r="G30" s="94">
        <f>ROUND(SUM('UniRi_Plan za unos u SAP'!M395:M396),0)</f>
        <v>0</v>
      </c>
      <c r="H30" s="94">
        <f>ROUND(SUM('UniRi_Plan za unos u SAP'!M258),0)</f>
        <v>0</v>
      </c>
      <c r="I30" s="94">
        <f>ROUND(SUM('UniRi_Plan za unos u SAP'!M289,'UniRi_Plan za unos u SAP'!M448),0)</f>
        <v>0</v>
      </c>
      <c r="J30" s="94"/>
      <c r="K30" s="94"/>
      <c r="L30" s="94">
        <f>ROUND(SUM('UniRi_Plan za unos u SAP'!M548:M549),0)</f>
        <v>0</v>
      </c>
      <c r="M30" s="94"/>
      <c r="N30" s="94"/>
      <c r="O30" s="94"/>
      <c r="P30" s="94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115"/>
      <c r="DR30" s="115"/>
      <c r="DS30" s="115"/>
      <c r="DT30" s="115"/>
      <c r="DU30" s="115"/>
      <c r="DV30" s="115"/>
      <c r="DW30" s="115"/>
      <c r="DX30" s="115"/>
      <c r="DY30" s="115"/>
      <c r="DZ30" s="115"/>
      <c r="EA30" s="115"/>
      <c r="EB30" s="115"/>
      <c r="EC30" s="115"/>
      <c r="ED30" s="115"/>
      <c r="EE30" s="115"/>
      <c r="EF30" s="115"/>
      <c r="EG30" s="115"/>
      <c r="EH30" s="115"/>
      <c r="EI30" s="115"/>
      <c r="EJ30" s="115"/>
      <c r="EK30" s="115"/>
      <c r="EL30" s="115"/>
      <c r="EM30" s="115"/>
      <c r="EN30" s="115"/>
      <c r="EO30" s="115"/>
      <c r="EP30" s="115"/>
      <c r="EQ30" s="115"/>
      <c r="ER30" s="115"/>
      <c r="ES30" s="115"/>
      <c r="ET30" s="115"/>
      <c r="EU30" s="115"/>
      <c r="EV30" s="115"/>
      <c r="EW30" s="115"/>
      <c r="EX30" s="115"/>
      <c r="EY30" s="115"/>
      <c r="EZ30" s="115"/>
      <c r="FA30" s="115"/>
      <c r="FB30" s="115"/>
      <c r="FC30" s="115"/>
      <c r="FD30" s="115"/>
      <c r="FE30" s="115"/>
      <c r="FF30" s="115"/>
      <c r="FG30" s="115"/>
      <c r="FH30" s="115"/>
      <c r="FI30" s="115"/>
      <c r="FJ30" s="115"/>
      <c r="FK30" s="115"/>
      <c r="FL30" s="115"/>
      <c r="FM30" s="115"/>
      <c r="FN30" s="115"/>
      <c r="FO30" s="115"/>
      <c r="FP30" s="115"/>
      <c r="FQ30" s="115"/>
      <c r="FR30" s="115"/>
      <c r="FS30" s="115"/>
      <c r="FT30" s="115"/>
      <c r="FU30" s="115"/>
      <c r="FV30" s="115"/>
      <c r="FW30" s="115"/>
      <c r="FX30" s="115"/>
      <c r="FY30" s="115"/>
      <c r="FZ30" s="115"/>
      <c r="GA30" s="115"/>
      <c r="GB30" s="115"/>
      <c r="GC30" s="115"/>
      <c r="GD30" s="115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</row>
    <row r="31" spans="1:256" s="47" customFormat="1" ht="12.6" customHeight="1">
      <c r="A31" s="128">
        <v>37</v>
      </c>
      <c r="B31" s="42" t="s">
        <v>612</v>
      </c>
      <c r="C31" s="24">
        <f t="shared" si="2"/>
        <v>75000</v>
      </c>
      <c r="D31" s="24">
        <f t="shared" ref="D31:P31" si="8">SUM(D32:D33)</f>
        <v>0</v>
      </c>
      <c r="E31" s="24">
        <f t="shared" si="8"/>
        <v>0</v>
      </c>
      <c r="F31" s="24">
        <f t="shared" si="8"/>
        <v>20000</v>
      </c>
      <c r="G31" s="24">
        <f t="shared" si="8"/>
        <v>55000</v>
      </c>
      <c r="H31" s="24">
        <f t="shared" si="8"/>
        <v>0</v>
      </c>
      <c r="I31" s="24">
        <f t="shared" si="8"/>
        <v>0</v>
      </c>
      <c r="J31" s="24">
        <f t="shared" si="8"/>
        <v>0</v>
      </c>
      <c r="K31" s="24">
        <f t="shared" si="8"/>
        <v>0</v>
      </c>
      <c r="L31" s="24">
        <f t="shared" si="8"/>
        <v>0</v>
      </c>
      <c r="M31" s="24">
        <f t="shared" si="8"/>
        <v>0</v>
      </c>
      <c r="N31" s="24">
        <f t="shared" si="8"/>
        <v>0</v>
      </c>
      <c r="O31" s="24">
        <f t="shared" si="8"/>
        <v>0</v>
      </c>
      <c r="P31" s="24">
        <f t="shared" si="8"/>
        <v>0</v>
      </c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</row>
    <row r="32" spans="1:256" s="47" customFormat="1" ht="12.6" customHeight="1">
      <c r="A32" s="127">
        <v>371</v>
      </c>
      <c r="B32" s="35" t="s">
        <v>613</v>
      </c>
      <c r="C32" s="41">
        <f t="shared" si="2"/>
        <v>0</v>
      </c>
      <c r="D32" s="94"/>
      <c r="E32" s="94"/>
      <c r="F32" s="94">
        <f>ROUND('UniRi_Plan za unos u SAP'!M333,0)</f>
        <v>0</v>
      </c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</row>
    <row r="33" spans="1:256" s="48" customFormat="1" ht="12.6" customHeight="1">
      <c r="A33" s="127">
        <v>372</v>
      </c>
      <c r="B33" s="131" t="s">
        <v>382</v>
      </c>
      <c r="C33" s="41">
        <f t="shared" si="2"/>
        <v>75000</v>
      </c>
      <c r="D33" s="94">
        <f>ROUND(SUM('UniRi_Plan za unos u SAP'!M157:M158),0)</f>
        <v>0</v>
      </c>
      <c r="E33" s="94"/>
      <c r="F33" s="94">
        <f>ROUND('UniRi_Plan za unos u SAP'!M334,0)</f>
        <v>20000</v>
      </c>
      <c r="G33" s="94">
        <f>ROUND(SUM('UniRi_Plan za unos u SAP'!M397:M398),0)</f>
        <v>55000</v>
      </c>
      <c r="H33" s="94">
        <f>ROUND(SUM('UniRi_Plan za unos u SAP'!M259),0)</f>
        <v>0</v>
      </c>
      <c r="I33" s="94">
        <f>ROUND(SUM('UniRi_Plan za unos u SAP'!M290,'UniRi_Plan za unos u SAP'!M449),0)</f>
        <v>0</v>
      </c>
      <c r="J33" s="94"/>
      <c r="K33" s="94"/>
      <c r="L33" s="94"/>
      <c r="M33" s="94">
        <f>'UniRi_Plan za unos u SAP'!M487</f>
        <v>0</v>
      </c>
      <c r="N33" s="94"/>
      <c r="O33" s="94"/>
      <c r="P33" s="94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  <c r="DN33" s="115"/>
      <c r="DO33" s="115"/>
      <c r="DP33" s="115"/>
      <c r="DQ33" s="115"/>
      <c r="DR33" s="115"/>
      <c r="DS33" s="115"/>
      <c r="DT33" s="115"/>
      <c r="DU33" s="115"/>
      <c r="DV33" s="115"/>
      <c r="DW33" s="115"/>
      <c r="DX33" s="115"/>
      <c r="DY33" s="115"/>
      <c r="DZ33" s="115"/>
      <c r="EA33" s="115"/>
      <c r="EB33" s="115"/>
      <c r="EC33" s="115"/>
      <c r="ED33" s="115"/>
      <c r="EE33" s="115"/>
      <c r="EF33" s="115"/>
      <c r="EG33" s="115"/>
      <c r="EH33" s="115"/>
      <c r="EI33" s="115"/>
      <c r="EJ33" s="115"/>
      <c r="EK33" s="115"/>
      <c r="EL33" s="115"/>
      <c r="EM33" s="115"/>
      <c r="EN33" s="115"/>
      <c r="EO33" s="115"/>
      <c r="EP33" s="115"/>
      <c r="EQ33" s="115"/>
      <c r="ER33" s="115"/>
      <c r="ES33" s="115"/>
      <c r="ET33" s="115"/>
      <c r="EU33" s="115"/>
      <c r="EV33" s="115"/>
      <c r="EW33" s="115"/>
      <c r="EX33" s="115"/>
      <c r="EY33" s="115"/>
      <c r="EZ33" s="115"/>
      <c r="FA33" s="115"/>
      <c r="FB33" s="115"/>
      <c r="FC33" s="115"/>
      <c r="FD33" s="115"/>
      <c r="FE33" s="115"/>
      <c r="FF33" s="115"/>
      <c r="FG33" s="115"/>
      <c r="FH33" s="115"/>
      <c r="FI33" s="115"/>
      <c r="FJ33" s="115"/>
      <c r="FK33" s="115"/>
      <c r="FL33" s="115"/>
      <c r="FM33" s="115"/>
      <c r="FN33" s="115"/>
      <c r="FO33" s="115"/>
      <c r="FP33" s="115"/>
      <c r="FQ33" s="115"/>
      <c r="FR33" s="115"/>
      <c r="FS33" s="115"/>
      <c r="FT33" s="115"/>
      <c r="FU33" s="115"/>
      <c r="FV33" s="115"/>
      <c r="FW33" s="115"/>
      <c r="FX33" s="115"/>
      <c r="FY33" s="115"/>
      <c r="FZ33" s="115"/>
      <c r="GA33" s="115"/>
      <c r="GB33" s="115"/>
      <c r="GC33" s="115"/>
      <c r="GD33" s="115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</row>
    <row r="34" spans="1:256" s="47" customFormat="1" ht="12.6" customHeight="1">
      <c r="A34" s="128">
        <v>38</v>
      </c>
      <c r="B34" s="42" t="s">
        <v>383</v>
      </c>
      <c r="C34" s="24">
        <f t="shared" si="2"/>
        <v>0</v>
      </c>
      <c r="D34" s="24">
        <f t="shared" ref="D34:P34" si="9">SUM(D35:D38)</f>
        <v>0</v>
      </c>
      <c r="E34" s="24">
        <f t="shared" si="9"/>
        <v>0</v>
      </c>
      <c r="F34" s="24">
        <f t="shared" si="9"/>
        <v>0</v>
      </c>
      <c r="G34" s="24">
        <f t="shared" si="9"/>
        <v>0</v>
      </c>
      <c r="H34" s="24">
        <f t="shared" si="9"/>
        <v>0</v>
      </c>
      <c r="I34" s="24">
        <f t="shared" si="9"/>
        <v>0</v>
      </c>
      <c r="J34" s="24">
        <f t="shared" si="9"/>
        <v>0</v>
      </c>
      <c r="K34" s="24">
        <f t="shared" si="9"/>
        <v>0</v>
      </c>
      <c r="L34" s="24">
        <f t="shared" si="9"/>
        <v>0</v>
      </c>
      <c r="M34" s="24">
        <f t="shared" si="9"/>
        <v>0</v>
      </c>
      <c r="N34" s="24">
        <f t="shared" si="9"/>
        <v>0</v>
      </c>
      <c r="O34" s="24">
        <f t="shared" si="9"/>
        <v>0</v>
      </c>
      <c r="P34" s="24">
        <f t="shared" si="9"/>
        <v>0</v>
      </c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</row>
    <row r="35" spans="1:256" s="48" customFormat="1" ht="12.6" customHeight="1">
      <c r="A35" s="126">
        <v>381</v>
      </c>
      <c r="B35" s="35" t="s">
        <v>384</v>
      </c>
      <c r="C35" s="41">
        <f t="shared" si="2"/>
        <v>0</v>
      </c>
      <c r="D35" s="94">
        <f>ROUND(SUM('UniRi_Plan za unos u SAP'!M101,SUM('UniRi_Plan za unos u SAP'!M159:M160)),0)</f>
        <v>0</v>
      </c>
      <c r="E35" s="94"/>
      <c r="F35" s="94">
        <f>ROUND(SUM('UniRi_Plan za unos u SAP'!M335:M336),0)</f>
        <v>0</v>
      </c>
      <c r="G35" s="94">
        <f>ROUND(SUM('UniRi_Plan za unos u SAP'!M399:M400),0)</f>
        <v>0</v>
      </c>
      <c r="H35" s="94">
        <f>ROUND(SUM('UniRi_Plan za unos u SAP'!M260),0)</f>
        <v>0</v>
      </c>
      <c r="I35" s="94"/>
      <c r="J35" s="94"/>
      <c r="K35" s="94"/>
      <c r="L35" s="94"/>
      <c r="M35" s="94">
        <f>ROUND(SUM('UniRi_Plan za unos u SAP'!M488),0)</f>
        <v>0</v>
      </c>
      <c r="N35" s="94"/>
      <c r="O35" s="94"/>
      <c r="P35" s="94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15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</row>
    <row r="36" spans="1:256" s="48" customFormat="1" ht="12.6" customHeight="1">
      <c r="A36" s="126">
        <v>382</v>
      </c>
      <c r="B36" s="35" t="s">
        <v>614</v>
      </c>
      <c r="C36" s="41">
        <f t="shared" si="2"/>
        <v>0</v>
      </c>
      <c r="D36" s="94">
        <f>ROUND(SUM('UniRi_Plan za unos u SAP'!M161),0)</f>
        <v>0</v>
      </c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15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</row>
    <row r="37" spans="1:256" s="48" customFormat="1" ht="12.6" customHeight="1">
      <c r="A37" s="127">
        <v>383</v>
      </c>
      <c r="B37" s="35" t="s">
        <v>615</v>
      </c>
      <c r="C37" s="41">
        <f t="shared" si="2"/>
        <v>0</v>
      </c>
      <c r="D37" s="94">
        <f>ROUND(SUM('UniRi_Plan za unos u SAP'!M162:M166),0)</f>
        <v>0</v>
      </c>
      <c r="E37" s="94"/>
      <c r="F37" s="94">
        <f>ROUND('UniRi_Plan za unos u SAP'!M337,0)</f>
        <v>0</v>
      </c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  <c r="BN37" s="115"/>
      <c r="BO37" s="115"/>
      <c r="BP37" s="115"/>
      <c r="BQ37" s="115"/>
      <c r="BR37" s="115"/>
      <c r="BS37" s="115"/>
      <c r="BT37" s="115"/>
      <c r="BU37" s="115"/>
      <c r="BV37" s="115"/>
      <c r="BW37" s="115"/>
      <c r="BX37" s="115"/>
      <c r="BY37" s="115"/>
      <c r="BZ37" s="115"/>
      <c r="CA37" s="115"/>
      <c r="CB37" s="115"/>
      <c r="CC37" s="115"/>
      <c r="CD37" s="115"/>
      <c r="CE37" s="115"/>
      <c r="CF37" s="115"/>
      <c r="CG37" s="115"/>
      <c r="CH37" s="115"/>
      <c r="CI37" s="115"/>
      <c r="CJ37" s="115"/>
      <c r="CK37" s="115"/>
      <c r="CL37" s="115"/>
      <c r="CM37" s="115"/>
      <c r="CN37" s="115"/>
      <c r="CO37" s="115"/>
      <c r="CP37" s="115"/>
      <c r="CQ37" s="115"/>
      <c r="CR37" s="115"/>
      <c r="CS37" s="115"/>
      <c r="CT37" s="115"/>
      <c r="CU37" s="115"/>
      <c r="CV37" s="115"/>
      <c r="CW37" s="115"/>
      <c r="CX37" s="115"/>
      <c r="CY37" s="115"/>
      <c r="CZ37" s="115"/>
      <c r="DA37" s="115"/>
      <c r="DB37" s="115"/>
      <c r="DC37" s="115"/>
      <c r="DD37" s="115"/>
      <c r="DE37" s="115"/>
      <c r="DF37" s="115"/>
      <c r="DG37" s="115"/>
      <c r="DH37" s="115"/>
      <c r="DI37" s="115"/>
      <c r="DJ37" s="115"/>
      <c r="DK37" s="115"/>
      <c r="DL37" s="115"/>
      <c r="DM37" s="115"/>
      <c r="DN37" s="115"/>
      <c r="DO37" s="115"/>
      <c r="DP37" s="115"/>
      <c r="DQ37" s="115"/>
      <c r="DR37" s="115"/>
      <c r="DS37" s="115"/>
      <c r="DT37" s="115"/>
      <c r="DU37" s="115"/>
      <c r="DV37" s="115"/>
      <c r="DW37" s="115"/>
      <c r="DX37" s="115"/>
      <c r="DY37" s="115"/>
      <c r="DZ37" s="115"/>
      <c r="EA37" s="115"/>
      <c r="EB37" s="115"/>
      <c r="EC37" s="115"/>
      <c r="ED37" s="115"/>
      <c r="EE37" s="115"/>
      <c r="EF37" s="115"/>
      <c r="EG37" s="115"/>
      <c r="EH37" s="115"/>
      <c r="EI37" s="115"/>
      <c r="EJ37" s="115"/>
      <c r="EK37" s="115"/>
      <c r="EL37" s="115"/>
      <c r="EM37" s="115"/>
      <c r="EN37" s="115"/>
      <c r="EO37" s="115"/>
      <c r="EP37" s="115"/>
      <c r="EQ37" s="115"/>
      <c r="ER37" s="115"/>
      <c r="ES37" s="115"/>
      <c r="ET37" s="115"/>
      <c r="EU37" s="115"/>
      <c r="EV37" s="115"/>
      <c r="EW37" s="115"/>
      <c r="EX37" s="115"/>
      <c r="EY37" s="115"/>
      <c r="EZ37" s="115"/>
      <c r="FA37" s="115"/>
      <c r="FB37" s="115"/>
      <c r="FC37" s="115"/>
      <c r="FD37" s="115"/>
      <c r="FE37" s="115"/>
      <c r="FF37" s="115"/>
      <c r="FG37" s="115"/>
      <c r="FH37" s="115"/>
      <c r="FI37" s="115"/>
      <c r="FJ37" s="115"/>
      <c r="FK37" s="115"/>
      <c r="FL37" s="115"/>
      <c r="FM37" s="115"/>
      <c r="FN37" s="115"/>
      <c r="FO37" s="115"/>
      <c r="FP37" s="115"/>
      <c r="FQ37" s="115"/>
      <c r="FR37" s="115"/>
      <c r="FS37" s="115"/>
      <c r="FT37" s="115"/>
      <c r="FU37" s="115"/>
      <c r="FV37" s="115"/>
      <c r="FW37" s="115"/>
      <c r="FX37" s="115"/>
      <c r="FY37" s="115"/>
      <c r="FZ37" s="115"/>
      <c r="GA37" s="115"/>
      <c r="GB37" s="115"/>
      <c r="GC37" s="115"/>
      <c r="GD37" s="115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</row>
    <row r="38" spans="1:256" s="48" customFormat="1" ht="12.6" customHeight="1">
      <c r="A38" s="127">
        <v>386</v>
      </c>
      <c r="B38" s="131" t="s">
        <v>616</v>
      </c>
      <c r="C38" s="41">
        <f t="shared" si="2"/>
        <v>0</v>
      </c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</row>
    <row r="39" spans="1:256" s="47" customFormat="1" ht="12.6" customHeight="1">
      <c r="A39" s="128">
        <v>39</v>
      </c>
      <c r="B39" s="42" t="s">
        <v>617</v>
      </c>
      <c r="C39" s="24">
        <f t="shared" si="2"/>
        <v>0</v>
      </c>
      <c r="D39" s="24">
        <f t="shared" ref="D39:P39" si="10">SUM(D40:D41)</f>
        <v>0</v>
      </c>
      <c r="E39" s="24">
        <f t="shared" si="10"/>
        <v>0</v>
      </c>
      <c r="F39" s="24">
        <f t="shared" si="10"/>
        <v>0</v>
      </c>
      <c r="G39" s="24">
        <f t="shared" si="10"/>
        <v>0</v>
      </c>
      <c r="H39" s="24">
        <f t="shared" si="10"/>
        <v>0</v>
      </c>
      <c r="I39" s="24">
        <f t="shared" si="10"/>
        <v>0</v>
      </c>
      <c r="J39" s="24">
        <f t="shared" si="10"/>
        <v>0</v>
      </c>
      <c r="K39" s="24">
        <f t="shared" si="10"/>
        <v>0</v>
      </c>
      <c r="L39" s="24">
        <f t="shared" si="10"/>
        <v>0</v>
      </c>
      <c r="M39" s="24">
        <f t="shared" si="10"/>
        <v>0</v>
      </c>
      <c r="N39" s="24">
        <f t="shared" si="10"/>
        <v>0</v>
      </c>
      <c r="O39" s="24">
        <f t="shared" si="10"/>
        <v>0</v>
      </c>
      <c r="P39" s="24">
        <f t="shared" si="10"/>
        <v>0</v>
      </c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</row>
    <row r="40" spans="1:256" s="47" customFormat="1" ht="12.6" customHeight="1">
      <c r="A40" s="127">
        <v>391</v>
      </c>
      <c r="B40" s="35" t="s">
        <v>618</v>
      </c>
      <c r="C40" s="41">
        <f t="shared" si="2"/>
        <v>0</v>
      </c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</row>
    <row r="41" spans="1:256" s="48" customFormat="1" ht="12.6" customHeight="1">
      <c r="A41" s="127">
        <v>392</v>
      </c>
      <c r="B41" s="131" t="s">
        <v>619</v>
      </c>
      <c r="C41" s="41">
        <f t="shared" si="2"/>
        <v>0</v>
      </c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15"/>
      <c r="DY41" s="115"/>
      <c r="DZ41" s="115"/>
      <c r="EA41" s="115"/>
      <c r="EB41" s="115"/>
      <c r="EC41" s="115"/>
      <c r="ED41" s="115"/>
      <c r="EE41" s="115"/>
      <c r="EF41" s="115"/>
      <c r="EG41" s="115"/>
      <c r="EH41" s="115"/>
      <c r="EI41" s="115"/>
      <c r="EJ41" s="115"/>
      <c r="EK41" s="115"/>
      <c r="EL41" s="115"/>
      <c r="EM41" s="115"/>
      <c r="EN41" s="115"/>
      <c r="EO41" s="115"/>
      <c r="EP41" s="115"/>
      <c r="EQ41" s="115"/>
      <c r="ER41" s="115"/>
      <c r="ES41" s="115"/>
      <c r="ET41" s="115"/>
      <c r="EU41" s="115"/>
      <c r="EV41" s="115"/>
      <c r="EW41" s="115"/>
      <c r="EX41" s="115"/>
      <c r="EY41" s="115"/>
      <c r="EZ41" s="115"/>
      <c r="FA41" s="115"/>
      <c r="FB41" s="115"/>
      <c r="FC41" s="115"/>
      <c r="FD41" s="115"/>
      <c r="FE41" s="115"/>
      <c r="FF41" s="115"/>
      <c r="FG41" s="115"/>
      <c r="FH41" s="115"/>
      <c r="FI41" s="115"/>
      <c r="FJ41" s="115"/>
      <c r="FK41" s="115"/>
      <c r="FL41" s="115"/>
      <c r="FM41" s="115"/>
      <c r="FN41" s="115"/>
      <c r="FO41" s="115"/>
      <c r="FP41" s="115"/>
      <c r="FQ41" s="115"/>
      <c r="FR41" s="115"/>
      <c r="FS41" s="115"/>
      <c r="FT41" s="115"/>
      <c r="FU41" s="115"/>
      <c r="FV41" s="115"/>
      <c r="FW41" s="115"/>
      <c r="FX41" s="115"/>
      <c r="FY41" s="115"/>
      <c r="FZ41" s="115"/>
      <c r="GA41" s="115"/>
      <c r="GB41" s="115"/>
      <c r="GC41" s="115"/>
      <c r="GD41" s="115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</row>
    <row r="42" spans="1:256" s="48" customFormat="1" ht="12.6" customHeight="1">
      <c r="A42" s="197">
        <v>4</v>
      </c>
      <c r="B42" s="198" t="s">
        <v>385</v>
      </c>
      <c r="C42" s="196">
        <f t="shared" si="2"/>
        <v>398170</v>
      </c>
      <c r="D42" s="196">
        <f t="shared" ref="D42:P42" si="11">D46+D53+D55+D57+D62+D43</f>
        <v>0</v>
      </c>
      <c r="E42" s="196">
        <f t="shared" si="11"/>
        <v>0</v>
      </c>
      <c r="F42" s="196">
        <f t="shared" si="11"/>
        <v>76800</v>
      </c>
      <c r="G42" s="196">
        <f t="shared" si="11"/>
        <v>321370</v>
      </c>
      <c r="H42" s="196">
        <f t="shared" si="11"/>
        <v>0</v>
      </c>
      <c r="I42" s="196">
        <f t="shared" si="11"/>
        <v>0</v>
      </c>
      <c r="J42" s="196">
        <f t="shared" si="11"/>
        <v>0</v>
      </c>
      <c r="K42" s="196">
        <f t="shared" si="11"/>
        <v>0</v>
      </c>
      <c r="L42" s="196">
        <f t="shared" si="11"/>
        <v>0</v>
      </c>
      <c r="M42" s="196">
        <f t="shared" si="11"/>
        <v>0</v>
      </c>
      <c r="N42" s="196">
        <f t="shared" si="11"/>
        <v>0</v>
      </c>
      <c r="O42" s="196">
        <f t="shared" si="11"/>
        <v>0</v>
      </c>
      <c r="P42" s="196">
        <f t="shared" si="11"/>
        <v>0</v>
      </c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15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</row>
    <row r="43" spans="1:256" s="40" customFormat="1" ht="12.6" customHeight="1">
      <c r="A43" s="37">
        <v>41</v>
      </c>
      <c r="B43" s="38" t="s">
        <v>620</v>
      </c>
      <c r="C43" s="24">
        <f t="shared" si="2"/>
        <v>10000</v>
      </c>
      <c r="D43" s="39">
        <f t="shared" ref="D43:P43" si="12">SUM(D44:D45)</f>
        <v>0</v>
      </c>
      <c r="E43" s="39">
        <f t="shared" si="12"/>
        <v>0</v>
      </c>
      <c r="F43" s="39">
        <f t="shared" si="12"/>
        <v>0</v>
      </c>
      <c r="G43" s="39">
        <f t="shared" si="12"/>
        <v>10000</v>
      </c>
      <c r="H43" s="39">
        <f t="shared" si="12"/>
        <v>0</v>
      </c>
      <c r="I43" s="39">
        <f t="shared" si="12"/>
        <v>0</v>
      </c>
      <c r="J43" s="39">
        <f t="shared" si="12"/>
        <v>0</v>
      </c>
      <c r="K43" s="39">
        <f t="shared" si="12"/>
        <v>0</v>
      </c>
      <c r="L43" s="39">
        <f t="shared" si="12"/>
        <v>0</v>
      </c>
      <c r="M43" s="39">
        <f t="shared" si="12"/>
        <v>0</v>
      </c>
      <c r="N43" s="39">
        <f t="shared" si="12"/>
        <v>0</v>
      </c>
      <c r="O43" s="39">
        <f t="shared" si="12"/>
        <v>0</v>
      </c>
      <c r="P43" s="39">
        <f t="shared" si="12"/>
        <v>0</v>
      </c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</row>
    <row r="44" spans="1:256" s="40" customFormat="1" ht="12.6" customHeight="1">
      <c r="A44" s="125">
        <v>411</v>
      </c>
      <c r="B44" s="125" t="s">
        <v>621</v>
      </c>
      <c r="C44" s="41">
        <f t="shared" si="2"/>
        <v>0</v>
      </c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</row>
    <row r="45" spans="1:256" s="40" customFormat="1" ht="12.6" customHeight="1">
      <c r="A45" s="126">
        <v>412</v>
      </c>
      <c r="B45" s="35" t="s">
        <v>622</v>
      </c>
      <c r="C45" s="41">
        <f t="shared" si="2"/>
        <v>10000</v>
      </c>
      <c r="D45" s="160">
        <f>ROUND(SUM('UniRi_Plan za unos u SAP'!M167:M170),0)</f>
        <v>0</v>
      </c>
      <c r="E45" s="160"/>
      <c r="F45" s="160">
        <f>ROUND(SUM('UniRi_Plan za unos u SAP'!M338:M339),0)</f>
        <v>0</v>
      </c>
      <c r="G45" s="160">
        <f>ROUND(SUM('UniRi_Plan za unos u SAP'!M401:M403),0)</f>
        <v>10000</v>
      </c>
      <c r="H45" s="160"/>
      <c r="I45" s="160">
        <f>ROUND(SUM('UniRi_Plan za unos u SAP'!M450:M452),0)</f>
        <v>0</v>
      </c>
      <c r="J45" s="160"/>
      <c r="K45" s="160"/>
      <c r="L45" s="160"/>
      <c r="M45" s="160"/>
      <c r="N45" s="160"/>
      <c r="O45" s="160"/>
      <c r="P45" s="160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</row>
    <row r="46" spans="1:256" s="47" customFormat="1" ht="12.6" customHeight="1">
      <c r="A46" s="128">
        <v>42</v>
      </c>
      <c r="B46" s="42" t="s">
        <v>506</v>
      </c>
      <c r="C46" s="24">
        <f t="shared" si="2"/>
        <v>388170</v>
      </c>
      <c r="D46" s="24">
        <f t="shared" ref="D46:P46" si="13">SUM(D47:D52)</f>
        <v>0</v>
      </c>
      <c r="E46" s="24">
        <f t="shared" si="13"/>
        <v>0</v>
      </c>
      <c r="F46" s="24">
        <f t="shared" si="13"/>
        <v>76800</v>
      </c>
      <c r="G46" s="24">
        <f t="shared" si="13"/>
        <v>311370</v>
      </c>
      <c r="H46" s="24">
        <f t="shared" si="13"/>
        <v>0</v>
      </c>
      <c r="I46" s="24">
        <f t="shared" si="13"/>
        <v>0</v>
      </c>
      <c r="J46" s="24">
        <f t="shared" si="13"/>
        <v>0</v>
      </c>
      <c r="K46" s="24">
        <f t="shared" si="13"/>
        <v>0</v>
      </c>
      <c r="L46" s="24">
        <f t="shared" si="13"/>
        <v>0</v>
      </c>
      <c r="M46" s="24">
        <f t="shared" si="13"/>
        <v>0</v>
      </c>
      <c r="N46" s="24">
        <f t="shared" si="13"/>
        <v>0</v>
      </c>
      <c r="O46" s="24">
        <f t="shared" si="13"/>
        <v>0</v>
      </c>
      <c r="P46" s="24">
        <f t="shared" si="13"/>
        <v>0</v>
      </c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</row>
    <row r="47" spans="1:256" s="48" customFormat="1" ht="12.6" customHeight="1">
      <c r="A47" s="126">
        <v>421</v>
      </c>
      <c r="B47" s="35" t="s">
        <v>386</v>
      </c>
      <c r="C47" s="41">
        <f t="shared" si="2"/>
        <v>0</v>
      </c>
      <c r="D47" s="94">
        <f>ROUND(SUM('UniRi_Plan za unos u SAP'!M171:M172),0)</f>
        <v>0</v>
      </c>
      <c r="E47" s="94">
        <f>ROUND(SUM('UniRi_Plan za unos u SAP'!M525),0)</f>
        <v>0</v>
      </c>
      <c r="F47" s="94">
        <f>ROUND(SUM('UniRi_Plan za unos u SAP'!M340),0)</f>
        <v>0</v>
      </c>
      <c r="G47" s="94">
        <f>ROUND(SUM('UniRi_Plan za unos u SAP'!M557),0)</f>
        <v>0</v>
      </c>
      <c r="H47" s="94"/>
      <c r="I47" s="94">
        <f>ROUND(SUM('UniRi_Plan za unos u SAP'!M570),0)</f>
        <v>0</v>
      </c>
      <c r="J47" s="94"/>
      <c r="K47" s="94"/>
      <c r="L47" s="94">
        <f>ROUND('UniRi_Plan za unos u SAP'!M550,0)</f>
        <v>0</v>
      </c>
      <c r="M47" s="94"/>
      <c r="N47" s="94"/>
      <c r="O47" s="94"/>
      <c r="P47" s="94">
        <f>ROUND('UniRi_Plan za unos u SAP'!M104,0)</f>
        <v>0</v>
      </c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</row>
    <row r="48" spans="1:256" s="48" customFormat="1" ht="12.6" customHeight="1">
      <c r="A48" s="126">
        <v>422</v>
      </c>
      <c r="B48" s="35" t="s">
        <v>387</v>
      </c>
      <c r="C48" s="41">
        <f t="shared" si="2"/>
        <v>309800</v>
      </c>
      <c r="D48" s="94">
        <f>ROUND(SUM('UniRi_Plan za unos u SAP'!M173:M179),0)</f>
        <v>0</v>
      </c>
      <c r="E48" s="94">
        <f>ROUND(SUM('UniRi_Plan za unos u SAP'!M526),0)</f>
        <v>0</v>
      </c>
      <c r="F48" s="94">
        <f>ROUND(SUM('UniRi_Plan za unos u SAP'!M208,'UniRi_Plan za unos u SAP'!M341:M347),0)</f>
        <v>76800</v>
      </c>
      <c r="G48" s="94">
        <f>ROUND(SUM('UniRi_Plan za unos u SAP'!M225,'UniRi_Plan za unos u SAP'!M404:M410),0)</f>
        <v>233000</v>
      </c>
      <c r="H48" s="94">
        <f>ROUND(SUM('UniRi_Plan za unos u SAP'!M261:M264),0)</f>
        <v>0</v>
      </c>
      <c r="I48" s="94">
        <f>ROUND(SUM('UniRi_Plan za unos u SAP'!M453:M456),0)</f>
        <v>0</v>
      </c>
      <c r="J48" s="94"/>
      <c r="K48" s="94"/>
      <c r="L48" s="94">
        <f>ROUND(SUM('UniRi_Plan za unos u SAP'!M551,'UniRi_Plan za unos u SAP'!M567:M568),0)</f>
        <v>0</v>
      </c>
      <c r="M48" s="94">
        <f>ROUND(SUM('UniRi_Plan za unos u SAP'!M489:M493),0)</f>
        <v>0</v>
      </c>
      <c r="N48" s="94"/>
      <c r="O48" s="94">
        <f>ROUND(SUM('UniRi_Plan za unos u SAP'!M498:M499),0)</f>
        <v>0</v>
      </c>
      <c r="P48" s="94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</row>
    <row r="49" spans="1:256" s="48" customFormat="1" ht="12.6" customHeight="1">
      <c r="A49" s="127">
        <v>423</v>
      </c>
      <c r="B49" s="35" t="s">
        <v>388</v>
      </c>
      <c r="C49" s="41">
        <f t="shared" si="2"/>
        <v>0</v>
      </c>
      <c r="D49" s="94">
        <f>ROUND(SUM('UniRi_Plan za unos u SAP'!M180:M181),0)</f>
        <v>0</v>
      </c>
      <c r="E49" s="94"/>
      <c r="F49" s="94">
        <f>ROUND(SUM('UniRi_Plan za unos u SAP'!M348:M349),0)</f>
        <v>0</v>
      </c>
      <c r="G49" s="94">
        <f>ROUND(SUM('UniRi_Plan za unos u SAP'!M411:M412),0)</f>
        <v>0</v>
      </c>
      <c r="H49" s="94"/>
      <c r="I49" s="94"/>
      <c r="J49" s="94"/>
      <c r="K49" s="94"/>
      <c r="L49" s="94"/>
      <c r="M49" s="94"/>
      <c r="N49" s="94"/>
      <c r="O49" s="94"/>
      <c r="P49" s="94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116"/>
      <c r="HR49" s="116"/>
      <c r="HS49" s="116"/>
      <c r="HT49" s="116"/>
      <c r="HU49" s="116"/>
      <c r="HV49" s="116"/>
      <c r="HW49" s="116"/>
      <c r="HX49" s="116"/>
      <c r="HY49" s="116"/>
      <c r="HZ49" s="116"/>
      <c r="IA49" s="116"/>
      <c r="IB49" s="116"/>
      <c r="IC49" s="116"/>
      <c r="ID49" s="116"/>
      <c r="IE49" s="116"/>
      <c r="IF49" s="116"/>
      <c r="IG49" s="116"/>
      <c r="IH49" s="116"/>
      <c r="II49" s="116"/>
      <c r="IJ49" s="116"/>
      <c r="IK49" s="116"/>
      <c r="IL49" s="116"/>
      <c r="IM49" s="116"/>
      <c r="IN49" s="116"/>
      <c r="IO49" s="116"/>
      <c r="IP49" s="116"/>
      <c r="IQ49" s="116"/>
      <c r="IR49" s="116"/>
      <c r="IS49" s="116"/>
      <c r="IT49" s="116"/>
      <c r="IU49" s="116"/>
      <c r="IV49" s="116"/>
    </row>
    <row r="50" spans="1:256" s="48" customFormat="1" ht="12.6" customHeight="1">
      <c r="A50" s="127">
        <v>424</v>
      </c>
      <c r="B50" s="131" t="s">
        <v>389</v>
      </c>
      <c r="C50" s="41">
        <f t="shared" si="2"/>
        <v>59000</v>
      </c>
      <c r="D50" s="94">
        <f>ROUND(SUM('UniRi_Plan za unos u SAP'!M182),0)</f>
        <v>0</v>
      </c>
      <c r="E50" s="94"/>
      <c r="F50" s="94">
        <f>ROUND(SUM('UniRi_Plan za unos u SAP'!M350:M351),0)</f>
        <v>0</v>
      </c>
      <c r="G50" s="94">
        <f>ROUND(SUM('UniRi_Plan za unos u SAP'!M413),0)</f>
        <v>59000</v>
      </c>
      <c r="H50" s="94">
        <f>ROUND(SUM('UniRi_Plan za unos u SAP'!M265),0)</f>
        <v>0</v>
      </c>
      <c r="I50" s="94">
        <f>ROUND(SUM('UniRi_Plan za unos u SAP'!M457),0)</f>
        <v>0</v>
      </c>
      <c r="J50" s="94"/>
      <c r="K50" s="94"/>
      <c r="L50" s="94"/>
      <c r="M50" s="94">
        <f>ROUND(SUM('UniRi_Plan za unos u SAP'!M494:M495),0)</f>
        <v>0</v>
      </c>
      <c r="N50" s="94"/>
      <c r="O50" s="94">
        <f>ROUND(SUM('UniRi_Plan za unos u SAP'!M500),0)</f>
        <v>0</v>
      </c>
      <c r="P50" s="94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</row>
    <row r="51" spans="1:256" s="48" customFormat="1" ht="12.6" customHeight="1">
      <c r="A51" s="127">
        <v>425</v>
      </c>
      <c r="B51" s="131" t="s">
        <v>623</v>
      </c>
      <c r="C51" s="41">
        <f t="shared" si="2"/>
        <v>0</v>
      </c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</row>
    <row r="52" spans="1:256" s="48" customFormat="1" ht="12.6" customHeight="1">
      <c r="A52" s="127">
        <v>426</v>
      </c>
      <c r="B52" s="35" t="s">
        <v>390</v>
      </c>
      <c r="C52" s="41">
        <f t="shared" si="2"/>
        <v>19370</v>
      </c>
      <c r="D52" s="94">
        <f>ROUND(SUM('UniRi_Plan za unos u SAP'!M183:M184),0)</f>
        <v>0</v>
      </c>
      <c r="E52" s="94"/>
      <c r="F52" s="94">
        <f>ROUND(SUM('UniRi_Plan za unos u SAP'!M352:M353),0)</f>
        <v>0</v>
      </c>
      <c r="G52" s="94">
        <f>ROUND(SUM('UniRi_Plan za unos u SAP'!M414:M415),0)</f>
        <v>19370</v>
      </c>
      <c r="H52" s="94">
        <f>ROUND(SUM('UniRi_Plan za unos u SAP'!M266:M267),0)</f>
        <v>0</v>
      </c>
      <c r="I52" s="94">
        <f>ROUND(SUM('UniRi_Plan za unos u SAP'!M458),0)</f>
        <v>0</v>
      </c>
      <c r="J52" s="94"/>
      <c r="K52" s="94"/>
      <c r="L52" s="94"/>
      <c r="M52" s="94"/>
      <c r="N52" s="94"/>
      <c r="O52" s="94"/>
      <c r="P52" s="94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</row>
    <row r="53" spans="1:256" s="40" customFormat="1" ht="12.6" customHeight="1">
      <c r="A53" s="37">
        <v>43</v>
      </c>
      <c r="B53" s="38" t="s">
        <v>624</v>
      </c>
      <c r="C53" s="24">
        <f t="shared" si="2"/>
        <v>0</v>
      </c>
      <c r="D53" s="39">
        <f t="shared" ref="D53:P53" si="14">SUM(D54)</f>
        <v>0</v>
      </c>
      <c r="E53" s="39">
        <f t="shared" si="14"/>
        <v>0</v>
      </c>
      <c r="F53" s="39">
        <f t="shared" si="14"/>
        <v>0</v>
      </c>
      <c r="G53" s="39">
        <f t="shared" si="14"/>
        <v>0</v>
      </c>
      <c r="H53" s="39">
        <f t="shared" si="14"/>
        <v>0</v>
      </c>
      <c r="I53" s="39">
        <f t="shared" si="14"/>
        <v>0</v>
      </c>
      <c r="J53" s="39">
        <f t="shared" si="14"/>
        <v>0</v>
      </c>
      <c r="K53" s="39">
        <f t="shared" si="14"/>
        <v>0</v>
      </c>
      <c r="L53" s="39">
        <f t="shared" si="14"/>
        <v>0</v>
      </c>
      <c r="M53" s="39">
        <f t="shared" si="14"/>
        <v>0</v>
      </c>
      <c r="N53" s="39">
        <f t="shared" si="14"/>
        <v>0</v>
      </c>
      <c r="O53" s="39">
        <f t="shared" si="14"/>
        <v>0</v>
      </c>
      <c r="P53" s="39">
        <f t="shared" si="14"/>
        <v>0</v>
      </c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</row>
    <row r="54" spans="1:256" s="40" customFormat="1" ht="12.6" customHeight="1">
      <c r="A54" s="126">
        <v>431</v>
      </c>
      <c r="B54" s="35" t="s">
        <v>625</v>
      </c>
      <c r="C54" s="41">
        <f t="shared" si="2"/>
        <v>0</v>
      </c>
      <c r="D54" s="160">
        <f>ROUND(SUM('UniRi_Plan za unos u SAP'!M185),0)</f>
        <v>0</v>
      </c>
      <c r="E54" s="160"/>
      <c r="F54" s="160"/>
      <c r="G54" s="160">
        <f>ROUND(SUM('UniRi_Plan za unos u SAP'!M416),0)</f>
        <v>0</v>
      </c>
      <c r="H54" s="160"/>
      <c r="I54" s="160">
        <f>ROUND(SUM('UniRi_Plan za unos u SAP'!M459),0)</f>
        <v>0</v>
      </c>
      <c r="J54" s="160"/>
      <c r="K54" s="160"/>
      <c r="L54" s="160"/>
      <c r="M54" s="160"/>
      <c r="N54" s="160"/>
      <c r="O54" s="160"/>
      <c r="P54" s="160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</row>
    <row r="55" spans="1:256" s="40" customFormat="1" ht="12.6" customHeight="1">
      <c r="A55" s="37">
        <v>44</v>
      </c>
      <c r="B55" s="38" t="s">
        <v>625</v>
      </c>
      <c r="C55" s="24">
        <f t="shared" si="2"/>
        <v>0</v>
      </c>
      <c r="D55" s="39">
        <f t="shared" ref="D55:P55" si="15">SUM(D56)</f>
        <v>0</v>
      </c>
      <c r="E55" s="39">
        <f t="shared" si="15"/>
        <v>0</v>
      </c>
      <c r="F55" s="39">
        <f t="shared" si="15"/>
        <v>0</v>
      </c>
      <c r="G55" s="39">
        <f t="shared" si="15"/>
        <v>0</v>
      </c>
      <c r="H55" s="39">
        <f t="shared" si="15"/>
        <v>0</v>
      </c>
      <c r="I55" s="39">
        <f t="shared" si="15"/>
        <v>0</v>
      </c>
      <c r="J55" s="39">
        <f t="shared" si="15"/>
        <v>0</v>
      </c>
      <c r="K55" s="39">
        <f t="shared" si="15"/>
        <v>0</v>
      </c>
      <c r="L55" s="39">
        <f t="shared" si="15"/>
        <v>0</v>
      </c>
      <c r="M55" s="39">
        <f t="shared" si="15"/>
        <v>0</v>
      </c>
      <c r="N55" s="39">
        <f t="shared" si="15"/>
        <v>0</v>
      </c>
      <c r="O55" s="39">
        <f t="shared" si="15"/>
        <v>0</v>
      </c>
      <c r="P55" s="39">
        <f t="shared" si="15"/>
        <v>0</v>
      </c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</row>
    <row r="56" spans="1:256" s="40" customFormat="1" ht="12.6" customHeight="1">
      <c r="A56" s="127">
        <v>441</v>
      </c>
      <c r="B56" s="131" t="s">
        <v>626</v>
      </c>
      <c r="C56" s="41">
        <f t="shared" si="2"/>
        <v>0</v>
      </c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</row>
    <row r="57" spans="1:256" s="47" customFormat="1" ht="12.6" customHeight="1">
      <c r="A57" s="128">
        <v>45</v>
      </c>
      <c r="B57" s="42" t="s">
        <v>391</v>
      </c>
      <c r="C57" s="24">
        <f t="shared" si="2"/>
        <v>0</v>
      </c>
      <c r="D57" s="24">
        <f t="shared" ref="D57:P57" si="16">SUM(D58:D61)</f>
        <v>0</v>
      </c>
      <c r="E57" s="24">
        <f t="shared" si="16"/>
        <v>0</v>
      </c>
      <c r="F57" s="24">
        <f t="shared" si="16"/>
        <v>0</v>
      </c>
      <c r="G57" s="24">
        <f t="shared" si="16"/>
        <v>0</v>
      </c>
      <c r="H57" s="24">
        <f t="shared" si="16"/>
        <v>0</v>
      </c>
      <c r="I57" s="24">
        <f t="shared" si="16"/>
        <v>0</v>
      </c>
      <c r="J57" s="24">
        <f t="shared" si="16"/>
        <v>0</v>
      </c>
      <c r="K57" s="24">
        <f t="shared" si="16"/>
        <v>0</v>
      </c>
      <c r="L57" s="24">
        <f t="shared" si="16"/>
        <v>0</v>
      </c>
      <c r="M57" s="24">
        <f t="shared" si="16"/>
        <v>0</v>
      </c>
      <c r="N57" s="24">
        <f t="shared" si="16"/>
        <v>0</v>
      </c>
      <c r="O57" s="24">
        <f t="shared" si="16"/>
        <v>0</v>
      </c>
      <c r="P57" s="24">
        <f t="shared" si="16"/>
        <v>0</v>
      </c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</row>
    <row r="58" spans="1:256" s="48" customFormat="1" ht="12.6" customHeight="1">
      <c r="A58" s="126">
        <v>451</v>
      </c>
      <c r="B58" s="35" t="s">
        <v>222</v>
      </c>
      <c r="C58" s="41">
        <f t="shared" si="2"/>
        <v>0</v>
      </c>
      <c r="D58" s="94">
        <f>ROUND(SUM('UniRi_Plan za unos u SAP'!M186),0)</f>
        <v>0</v>
      </c>
      <c r="E58" s="94"/>
      <c r="F58" s="94">
        <f>ROUND(SUM('UniRi_Plan za unos u SAP'!M354),0)</f>
        <v>0</v>
      </c>
      <c r="G58" s="94"/>
      <c r="H58" s="94">
        <f>ROUND(SUM('UniRi_Plan za unos u SAP'!M268),0)</f>
        <v>0</v>
      </c>
      <c r="I58" s="94"/>
      <c r="J58" s="94"/>
      <c r="K58" s="94"/>
      <c r="L58" s="94"/>
      <c r="M58" s="94"/>
      <c r="N58" s="94"/>
      <c r="O58" s="94"/>
      <c r="P58" s="94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</row>
    <row r="59" spans="1:256" s="48" customFormat="1" ht="12.6" customHeight="1">
      <c r="A59" s="126">
        <v>452</v>
      </c>
      <c r="B59" s="35" t="s">
        <v>262</v>
      </c>
      <c r="C59" s="41">
        <f t="shared" si="2"/>
        <v>0</v>
      </c>
      <c r="D59" s="94">
        <f>ROUND(SUM('UniRi_Plan za unos u SAP'!M187),0)</f>
        <v>0</v>
      </c>
      <c r="E59" s="94"/>
      <c r="F59" s="94">
        <f>ROUND(SUM('UniRi_Plan za unos u SAP'!M355),0)</f>
        <v>0</v>
      </c>
      <c r="G59" s="94">
        <f>ROUND(SUM('UniRi_Plan za unos u SAP'!M417),0)</f>
        <v>0</v>
      </c>
      <c r="H59" s="94"/>
      <c r="I59" s="94"/>
      <c r="J59" s="94"/>
      <c r="K59" s="94"/>
      <c r="L59" s="94"/>
      <c r="M59" s="94"/>
      <c r="N59" s="94"/>
      <c r="O59" s="94"/>
      <c r="P59" s="94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</row>
    <row r="60" spans="1:256" s="48" customFormat="1" ht="12.6" customHeight="1">
      <c r="A60" s="127">
        <v>453</v>
      </c>
      <c r="B60" s="35" t="s">
        <v>347</v>
      </c>
      <c r="C60" s="41">
        <f t="shared" si="2"/>
        <v>0</v>
      </c>
      <c r="D60" s="94">
        <f>ROUND(SUM('UniRi_Plan za unos u SAP'!M188),0)</f>
        <v>0</v>
      </c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</row>
    <row r="61" spans="1:256" s="48" customFormat="1" ht="12.6" customHeight="1">
      <c r="A61" s="127">
        <v>454</v>
      </c>
      <c r="B61" s="131" t="s">
        <v>252</v>
      </c>
      <c r="C61" s="41">
        <f t="shared" si="2"/>
        <v>0</v>
      </c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</row>
    <row r="62" spans="1:256" s="47" customFormat="1" ht="12.6" customHeight="1">
      <c r="A62" s="128">
        <v>49</v>
      </c>
      <c r="B62" s="42" t="s">
        <v>618</v>
      </c>
      <c r="C62" s="24">
        <f t="shared" si="2"/>
        <v>0</v>
      </c>
      <c r="D62" s="24">
        <f t="shared" ref="D62:P62" si="17">D63</f>
        <v>0</v>
      </c>
      <c r="E62" s="24">
        <f t="shared" si="17"/>
        <v>0</v>
      </c>
      <c r="F62" s="24">
        <f t="shared" si="17"/>
        <v>0</v>
      </c>
      <c r="G62" s="24">
        <f t="shared" si="17"/>
        <v>0</v>
      </c>
      <c r="H62" s="24">
        <f t="shared" si="17"/>
        <v>0</v>
      </c>
      <c r="I62" s="24">
        <f t="shared" si="17"/>
        <v>0</v>
      </c>
      <c r="J62" s="24">
        <f t="shared" si="17"/>
        <v>0</v>
      </c>
      <c r="K62" s="24">
        <f t="shared" si="17"/>
        <v>0</v>
      </c>
      <c r="L62" s="24">
        <f t="shared" si="17"/>
        <v>0</v>
      </c>
      <c r="M62" s="24">
        <f t="shared" si="17"/>
        <v>0</v>
      </c>
      <c r="N62" s="24">
        <f t="shared" si="17"/>
        <v>0</v>
      </c>
      <c r="O62" s="24">
        <f t="shared" si="17"/>
        <v>0</v>
      </c>
      <c r="P62" s="24">
        <f t="shared" si="17"/>
        <v>0</v>
      </c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</row>
    <row r="63" spans="1:256" s="25" customFormat="1" ht="12.6" customHeight="1">
      <c r="A63" s="125">
        <v>491</v>
      </c>
      <c r="B63" s="125" t="s">
        <v>618</v>
      </c>
      <c r="C63" s="41">
        <f t="shared" si="2"/>
        <v>0</v>
      </c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6"/>
      <c r="AH63" s="116"/>
      <c r="AI63" s="116"/>
      <c r="AJ63" s="116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</row>
    <row r="64" spans="1:256" s="115" customForma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</row>
    <row r="65" spans="1:256" s="118" customFormat="1" ht="71.45" customHeight="1">
      <c r="A65" s="117" t="s">
        <v>370</v>
      </c>
      <c r="B65" s="117" t="s">
        <v>371</v>
      </c>
      <c r="C65" s="21" t="s">
        <v>641</v>
      </c>
      <c r="D65" s="21" t="s">
        <v>62</v>
      </c>
      <c r="E65" s="21" t="s">
        <v>598</v>
      </c>
      <c r="F65" s="117" t="s">
        <v>25</v>
      </c>
      <c r="G65" s="117" t="s">
        <v>26</v>
      </c>
      <c r="H65" s="117" t="s">
        <v>523</v>
      </c>
      <c r="I65" s="117" t="s">
        <v>524</v>
      </c>
      <c r="J65" s="117" t="s">
        <v>525</v>
      </c>
      <c r="K65" s="117" t="s">
        <v>526</v>
      </c>
      <c r="L65" s="117" t="s">
        <v>527</v>
      </c>
      <c r="M65" s="22" t="s">
        <v>528</v>
      </c>
      <c r="N65" s="22" t="s">
        <v>529</v>
      </c>
      <c r="O65" s="117" t="s">
        <v>372</v>
      </c>
      <c r="P65" s="117" t="s">
        <v>27</v>
      </c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</row>
    <row r="66" spans="1:256" s="49" customFormat="1" ht="19.5" customHeight="1">
      <c r="A66" s="189"/>
      <c r="B66" s="189" t="s">
        <v>634</v>
      </c>
      <c r="C66" s="190">
        <f>SUM(D66:P66)</f>
        <v>21255425</v>
      </c>
      <c r="D66" s="191">
        <f t="shared" ref="D66:P66" si="18">D67+D76</f>
        <v>15526975</v>
      </c>
      <c r="E66" s="191">
        <f t="shared" si="18"/>
        <v>0</v>
      </c>
      <c r="F66" s="191">
        <f t="shared" si="18"/>
        <v>2038450</v>
      </c>
      <c r="G66" s="191">
        <f t="shared" si="18"/>
        <v>3630000</v>
      </c>
      <c r="H66" s="191">
        <f t="shared" si="18"/>
        <v>60000</v>
      </c>
      <c r="I66" s="191">
        <f t="shared" si="18"/>
        <v>0</v>
      </c>
      <c r="J66" s="191">
        <f t="shared" si="18"/>
        <v>0</v>
      </c>
      <c r="K66" s="191">
        <f t="shared" si="18"/>
        <v>0</v>
      </c>
      <c r="L66" s="191">
        <f t="shared" si="18"/>
        <v>0</v>
      </c>
      <c r="M66" s="191">
        <f t="shared" si="18"/>
        <v>0</v>
      </c>
      <c r="N66" s="191">
        <f t="shared" si="18"/>
        <v>0</v>
      </c>
      <c r="O66" s="191">
        <f t="shared" si="18"/>
        <v>0</v>
      </c>
      <c r="P66" s="191">
        <f t="shared" si="18"/>
        <v>0</v>
      </c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20"/>
      <c r="AH66" s="120"/>
      <c r="AI66" s="120"/>
      <c r="AJ66" s="120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  <c r="IU66" s="120"/>
      <c r="IV66" s="120"/>
    </row>
    <row r="67" spans="1:256" s="36" customFormat="1" ht="12.6" customHeight="1">
      <c r="A67" s="192">
        <v>3</v>
      </c>
      <c r="B67" s="193" t="s">
        <v>373</v>
      </c>
      <c r="C67" s="194">
        <f>ROUND(SUM(D67:P67),0)</f>
        <v>20801975</v>
      </c>
      <c r="D67" s="200">
        <f>SUM(D68:D75)</f>
        <v>15526975</v>
      </c>
      <c r="E67" s="200">
        <f t="shared" ref="E67:P67" si="19">SUM(E68:E75)</f>
        <v>0</v>
      </c>
      <c r="F67" s="200">
        <f t="shared" si="19"/>
        <v>1968450</v>
      </c>
      <c r="G67" s="200">
        <f t="shared" si="19"/>
        <v>3246550</v>
      </c>
      <c r="H67" s="200">
        <f t="shared" si="19"/>
        <v>60000</v>
      </c>
      <c r="I67" s="200">
        <f t="shared" si="19"/>
        <v>0</v>
      </c>
      <c r="J67" s="200">
        <f t="shared" si="19"/>
        <v>0</v>
      </c>
      <c r="K67" s="200">
        <f t="shared" si="19"/>
        <v>0</v>
      </c>
      <c r="L67" s="200">
        <f t="shared" si="19"/>
        <v>0</v>
      </c>
      <c r="M67" s="200">
        <f t="shared" si="19"/>
        <v>0</v>
      </c>
      <c r="N67" s="200">
        <f t="shared" si="19"/>
        <v>0</v>
      </c>
      <c r="O67" s="200">
        <f t="shared" si="19"/>
        <v>0</v>
      </c>
      <c r="P67" s="200">
        <f t="shared" si="19"/>
        <v>0</v>
      </c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</row>
    <row r="68" spans="1:256" s="40" customFormat="1" ht="12.6" customHeight="1">
      <c r="A68" s="37">
        <v>31</v>
      </c>
      <c r="B68" s="38" t="s">
        <v>374</v>
      </c>
      <c r="C68" s="202">
        <f>ROUND(SUM(D68:P68),0)</f>
        <v>16179257</v>
      </c>
      <c r="D68" s="160">
        <f>ROUND(SUM('UniRi_Plan za unos u SAP'!N94,'UniRi_Plan za unos u SAP'!N95,'UniRi_Plan za unos u SAP'!N96,'UniRi_Plan za unos u SAP'!N97,SUM('UniRi_Plan za unos u SAP'!N107:N114)),0)</f>
        <v>13796207</v>
      </c>
      <c r="E68" s="160">
        <f>ROUND(SUM('UniRi_Plan za unos u SAP'!N503:N505),0)</f>
        <v>0</v>
      </c>
      <c r="F68" s="160">
        <f>ROUND(SUM('UniRi_Plan za unos u SAP'!N191:N194,'UniRi_Plan za unos u SAP'!N295:N300),0)</f>
        <v>879000</v>
      </c>
      <c r="G68" s="160">
        <f>ROUND(SUM('UniRi_Plan za unos u SAP'!N357:N362,'UniRi_Plan za unos u SAP'!N210:N212),0)</f>
        <v>1504050</v>
      </c>
      <c r="H68" s="160">
        <f>ROUND(SUM('UniRi_Plan za unos u SAP'!N227:N231),0)</f>
        <v>0</v>
      </c>
      <c r="I68" s="160">
        <f>ROUND(SUM('UniRi_Plan za unos u SAP'!N270:N273,'UniRi_Plan za unos u SAP'!N419:N423),0)</f>
        <v>0</v>
      </c>
      <c r="J68" s="160"/>
      <c r="K68" s="160"/>
      <c r="L68" s="160">
        <f>ROUND(SUM('UniRi_Plan za unos u SAP'!N528:N530,'UniRi_Plan za unos u SAP'!N559:N562),0)</f>
        <v>0</v>
      </c>
      <c r="M68" s="160">
        <f>ROUND(SUM('UniRi_Plan za unos u SAP'!N461:N464),0)</f>
        <v>0</v>
      </c>
      <c r="N68" s="160"/>
      <c r="O68" s="160"/>
      <c r="P68" s="160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</row>
    <row r="69" spans="1:256" s="129" customFormat="1" ht="12.6" customHeight="1">
      <c r="A69" s="128">
        <v>32</v>
      </c>
      <c r="B69" s="42" t="s">
        <v>375</v>
      </c>
      <c r="C69" s="203">
        <f t="shared" ref="C69:C82" si="20">ROUND(SUM(D69:P69),0)</f>
        <v>4544568</v>
      </c>
      <c r="D69" s="160">
        <f>ROUND(SUM('UniRi_Plan za unos u SAP'!N98,'UniRi_Plan za unos u SAP'!N99,'UniRi_Plan za unos u SAP'!N100,SUM('UniRi_Plan za unos u SAP'!N115:N142)),0)</f>
        <v>1720768</v>
      </c>
      <c r="E69" s="160">
        <f>ROUND(SUM('UniRi_Plan za unos u SAP'!N506:N520),0)</f>
        <v>0</v>
      </c>
      <c r="F69" s="160">
        <f>ROUND(SUM('UniRi_Plan za unos u SAP'!N195:N205, 'UniRi_Plan za unos u SAP'!N301:N326),0)</f>
        <v>1074450</v>
      </c>
      <c r="G69" s="160">
        <f>ROUND(SUM('UniRi_Plan za unos u SAP'!N213:N224,'UniRi_Plan za unos u SAP'!N363:N389),0)</f>
        <v>1689350</v>
      </c>
      <c r="H69" s="160">
        <f>ROUND(SUM('UniRi_Plan za unos u SAP'!N232:N253),0)</f>
        <v>60000</v>
      </c>
      <c r="I69" s="160">
        <f>ROUND(SUM('UniRi_Plan za unos u SAP'!N274:N287,'UniRi_Plan za unos u SAP'!N424:N445),0)</f>
        <v>0</v>
      </c>
      <c r="J69" s="160"/>
      <c r="K69" s="160"/>
      <c r="L69" s="160">
        <f>ROUND(SUM('UniRi_Plan za unos u SAP'!N531:N545,'UniRi_Plan za unos u SAP'!N563:N566),0)</f>
        <v>0</v>
      </c>
      <c r="M69" s="160">
        <f>ROUND(SUM('UniRi_Plan za unos u SAP'!N292,'UniRi_Plan za unos u SAP'!N465:N484),0)</f>
        <v>0</v>
      </c>
      <c r="N69" s="160"/>
      <c r="O69" s="160">
        <f>ROUND(SUM('UniRi_Plan za unos u SAP'!N497),0)</f>
        <v>0</v>
      </c>
      <c r="P69" s="160">
        <f>ROUND(SUM('UniRi_Plan za unos u SAP'!N103),0)</f>
        <v>0</v>
      </c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</row>
    <row r="70" spans="1:256" s="43" customFormat="1" ht="12.6" customHeight="1">
      <c r="A70" s="128">
        <v>34</v>
      </c>
      <c r="B70" s="42" t="s">
        <v>379</v>
      </c>
      <c r="C70" s="203">
        <f t="shared" si="20"/>
        <v>28150</v>
      </c>
      <c r="D70" s="160">
        <f>ROUND(SUM('UniRi_Plan za unos u SAP'!N143:N152),0)</f>
        <v>10000</v>
      </c>
      <c r="E70" s="160"/>
      <c r="F70" s="160">
        <f>ROUND(SUM('UniRi_Plan za unos u SAP'!N327:N331),0)</f>
        <v>0</v>
      </c>
      <c r="G70" s="160">
        <f>ROUND(SUM('UniRi_Plan za unos u SAP'!N390:N394),0)</f>
        <v>18150</v>
      </c>
      <c r="H70" s="160">
        <f>ROUND(SUM('UniRi_Plan za unos u SAP'!N254:N255),0)</f>
        <v>0</v>
      </c>
      <c r="I70" s="160">
        <f>ROUND(SUM('UniRi_Plan za unos u SAP'!N288,'UniRi_Plan za unos u SAP'!N446:N447),0)</f>
        <v>0</v>
      </c>
      <c r="J70" s="160"/>
      <c r="K70" s="160"/>
      <c r="L70" s="160"/>
      <c r="M70" s="160">
        <f>ROUND(SUM('UniRi_Plan za unos u SAP'!N485:N486),0)</f>
        <v>0</v>
      </c>
      <c r="N70" s="160"/>
      <c r="O70" s="160"/>
      <c r="P70" s="160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</row>
    <row r="71" spans="1:256" s="129" customFormat="1" ht="12.6" customHeight="1">
      <c r="A71" s="128">
        <v>35</v>
      </c>
      <c r="B71" s="42" t="s">
        <v>604</v>
      </c>
      <c r="C71" s="203">
        <f t="shared" si="20"/>
        <v>0</v>
      </c>
      <c r="D71" s="160"/>
      <c r="E71" s="160">
        <f>ROUND(SUM('UniRi_Plan za unos u SAP'!N521),0)</f>
        <v>0</v>
      </c>
      <c r="F71" s="160"/>
      <c r="G71" s="160"/>
      <c r="H71" s="160"/>
      <c r="I71" s="160"/>
      <c r="J71" s="160"/>
      <c r="K71" s="160"/>
      <c r="L71" s="160">
        <f>ROUND(SUM('UniRi_Plan za unos u SAP'!N546),0)</f>
        <v>0</v>
      </c>
      <c r="M71" s="160"/>
      <c r="N71" s="160"/>
      <c r="O71" s="160"/>
      <c r="P71" s="16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</row>
    <row r="72" spans="1:256" s="129" customFormat="1" ht="12.6" customHeight="1">
      <c r="A72" s="128">
        <v>36</v>
      </c>
      <c r="B72" s="45" t="s">
        <v>381</v>
      </c>
      <c r="C72" s="203">
        <f t="shared" si="20"/>
        <v>0</v>
      </c>
      <c r="D72" s="160">
        <f>ROUND(SUM('UniRi_Plan za unos u SAP'!N153:N156),0)</f>
        <v>0</v>
      </c>
      <c r="E72" s="160">
        <f>ROUND(SUM('UniRi_Plan za unos u SAP'!N522:N524),0)</f>
        <v>0</v>
      </c>
      <c r="F72" s="160">
        <f>ROUND(SUM('UniRi_Plan za unos u SAP'!N332),0)</f>
        <v>0</v>
      </c>
      <c r="G72" s="160">
        <f>ROUND(SUM('UniRi_Plan za unos u SAP'!N395:N396),0)</f>
        <v>0</v>
      </c>
      <c r="H72" s="160">
        <f>ROUND(SUM('UniRi_Plan za unos u SAP'!N256:N258),0)</f>
        <v>0</v>
      </c>
      <c r="I72" s="160">
        <f>ROUND(SUM('UniRi_Plan za unos u SAP'!N289,'UniRi_Plan za unos u SAP'!N448),0)</f>
        <v>0</v>
      </c>
      <c r="J72" s="160"/>
      <c r="K72" s="160"/>
      <c r="L72" s="160">
        <f>ROUND(SUM('UniRi_Plan za unos u SAP'!N547:N549),0)</f>
        <v>0</v>
      </c>
      <c r="M72" s="160"/>
      <c r="N72" s="160"/>
      <c r="O72" s="160"/>
      <c r="P72" s="16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</row>
    <row r="73" spans="1:256" s="47" customFormat="1" ht="12.6" customHeight="1">
      <c r="A73" s="128">
        <v>37</v>
      </c>
      <c r="B73" s="42" t="s">
        <v>612</v>
      </c>
      <c r="C73" s="203">
        <f t="shared" si="20"/>
        <v>50000</v>
      </c>
      <c r="D73" s="160">
        <f>ROUND(SUM('UniRi_Plan za unos u SAP'!N157:N158),0)</f>
        <v>0</v>
      </c>
      <c r="E73" s="160"/>
      <c r="F73" s="160">
        <f>ROUND(SUM('UniRi_Plan za unos u SAP'!N333:N334),0)</f>
        <v>15000</v>
      </c>
      <c r="G73" s="160">
        <f>ROUND(SUM('UniRi_Plan za unos u SAP'!N397:N398),0)</f>
        <v>35000</v>
      </c>
      <c r="H73" s="160">
        <f>ROUND(SUM('UniRi_Plan za unos u SAP'!N259),0)</f>
        <v>0</v>
      </c>
      <c r="I73" s="160">
        <f>ROUND(SUM('UniRi_Plan za unos u SAP'!N290,'UniRi_Plan za unos u SAP'!N449),0)</f>
        <v>0</v>
      </c>
      <c r="J73" s="160"/>
      <c r="K73" s="160"/>
      <c r="L73" s="160"/>
      <c r="M73" s="160">
        <f>ROUND(SUM('UniRi_Plan za unos u SAP'!N487),0)</f>
        <v>0</v>
      </c>
      <c r="N73" s="160"/>
      <c r="O73" s="160"/>
      <c r="P73" s="160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</row>
    <row r="74" spans="1:256" s="47" customFormat="1" ht="12.6" customHeight="1">
      <c r="A74" s="128">
        <v>38</v>
      </c>
      <c r="B74" s="42" t="s">
        <v>383</v>
      </c>
      <c r="C74" s="203">
        <f t="shared" si="20"/>
        <v>0</v>
      </c>
      <c r="D74" s="160">
        <f>ROUND(SUM('UniRi_Plan za unos u SAP'!N101,SUM('UniRi_Plan za unos u SAP'!N159:N166)),0)</f>
        <v>0</v>
      </c>
      <c r="E74" s="160"/>
      <c r="F74" s="160">
        <f>ROUND(SUM('UniRi_Plan za unos u SAP'!N335:N337),0)</f>
        <v>0</v>
      </c>
      <c r="G74" s="160">
        <f>ROUND(SUM('UniRi_Plan za unos u SAP'!N399:N400),0)</f>
        <v>0</v>
      </c>
      <c r="H74" s="160">
        <f>ROUND(SUM('UniRi_Plan za unos u SAP'!N260),0)</f>
        <v>0</v>
      </c>
      <c r="I74" s="160"/>
      <c r="J74" s="160"/>
      <c r="K74" s="160"/>
      <c r="L74" s="160"/>
      <c r="M74" s="160">
        <f>ROUND(SUM('UniRi_Plan za unos u SAP'!N488),0)</f>
        <v>0</v>
      </c>
      <c r="N74" s="160"/>
      <c r="O74" s="160"/>
      <c r="P74" s="160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</row>
    <row r="75" spans="1:256" s="47" customFormat="1" ht="12.6" customHeight="1">
      <c r="A75" s="128">
        <v>39</v>
      </c>
      <c r="B75" s="42" t="s">
        <v>617</v>
      </c>
      <c r="C75" s="203">
        <f t="shared" si="20"/>
        <v>0</v>
      </c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</row>
    <row r="76" spans="1:256" s="48" customFormat="1" ht="12.6" customHeight="1">
      <c r="A76" s="197">
        <v>4</v>
      </c>
      <c r="B76" s="198" t="s">
        <v>385</v>
      </c>
      <c r="C76" s="196">
        <f t="shared" si="20"/>
        <v>453450</v>
      </c>
      <c r="D76" s="201">
        <f>SUM(D77:D82)</f>
        <v>0</v>
      </c>
      <c r="E76" s="201">
        <f t="shared" ref="E76:P76" si="21">SUM(E77:E82)</f>
        <v>0</v>
      </c>
      <c r="F76" s="201">
        <f t="shared" si="21"/>
        <v>70000</v>
      </c>
      <c r="G76" s="201">
        <f t="shared" si="21"/>
        <v>383450</v>
      </c>
      <c r="H76" s="201">
        <f t="shared" si="21"/>
        <v>0</v>
      </c>
      <c r="I76" s="201">
        <f t="shared" si="21"/>
        <v>0</v>
      </c>
      <c r="J76" s="201">
        <f t="shared" si="21"/>
        <v>0</v>
      </c>
      <c r="K76" s="201">
        <f t="shared" si="21"/>
        <v>0</v>
      </c>
      <c r="L76" s="201">
        <f t="shared" si="21"/>
        <v>0</v>
      </c>
      <c r="M76" s="201">
        <f t="shared" si="21"/>
        <v>0</v>
      </c>
      <c r="N76" s="201">
        <f t="shared" si="21"/>
        <v>0</v>
      </c>
      <c r="O76" s="201">
        <f t="shared" si="21"/>
        <v>0</v>
      </c>
      <c r="P76" s="201">
        <f t="shared" si="21"/>
        <v>0</v>
      </c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</row>
    <row r="77" spans="1:256" s="40" customFormat="1" ht="12.6" customHeight="1">
      <c r="A77" s="37">
        <v>41</v>
      </c>
      <c r="B77" s="38" t="s">
        <v>620</v>
      </c>
      <c r="C77" s="203">
        <f t="shared" si="20"/>
        <v>0</v>
      </c>
      <c r="D77" s="160">
        <f>ROUND(SUM('UniRi_Plan za unos u SAP'!N167:N170),0)</f>
        <v>0</v>
      </c>
      <c r="E77" s="160"/>
      <c r="F77" s="160">
        <f>ROUND(SUM('UniRi_Plan za unos u SAP'!N338:N339),0)</f>
        <v>0</v>
      </c>
      <c r="G77" s="160">
        <f>ROUND(SUM('UniRi_Plan za unos u SAP'!N401:N403),0)</f>
        <v>0</v>
      </c>
      <c r="H77" s="160"/>
      <c r="I77" s="160">
        <f>ROUND(SUM('UniRi_Plan za unos u SAP'!N450:N452),0)</f>
        <v>0</v>
      </c>
      <c r="J77" s="160"/>
      <c r="K77" s="160"/>
      <c r="L77" s="160"/>
      <c r="M77" s="160"/>
      <c r="N77" s="160"/>
      <c r="O77" s="160"/>
      <c r="P77" s="160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</row>
    <row r="78" spans="1:256" s="47" customFormat="1" ht="12.6" customHeight="1">
      <c r="A78" s="128">
        <v>42</v>
      </c>
      <c r="B78" s="42" t="s">
        <v>506</v>
      </c>
      <c r="C78" s="203">
        <f t="shared" si="20"/>
        <v>453450</v>
      </c>
      <c r="D78" s="160">
        <f>ROUND(SUM('UniRi_Plan za unos u SAP'!N171:N184),0)</f>
        <v>0</v>
      </c>
      <c r="E78" s="160">
        <f>ROUND(SUM('UniRi_Plan za unos u SAP'!N525:N526),0)</f>
        <v>0</v>
      </c>
      <c r="F78" s="160">
        <f>ROUND(SUM('UniRi_Plan za unos u SAP'!N208,'UniRi_Plan za unos u SAP'!N340:N353),0)</f>
        <v>70000</v>
      </c>
      <c r="G78" s="160">
        <f>ROUND(SUM('UniRi_Plan za unos u SAP'!N225,'UniRi_Plan za unos u SAP'!N404:N415,'UniRi_Plan za unos u SAP'!N557),0)</f>
        <v>383450</v>
      </c>
      <c r="H78" s="160">
        <f>ROUND(SUM('UniRi_Plan za unos u SAP'!N261:N267),0)</f>
        <v>0</v>
      </c>
      <c r="I78" s="160">
        <f>ROUND(SUM('UniRi_Plan za unos u SAP'!N453:N458,'UniRi_Plan za unos u SAP'!N570),0)</f>
        <v>0</v>
      </c>
      <c r="J78" s="160"/>
      <c r="K78" s="160"/>
      <c r="L78" s="160">
        <f>ROUND(SUM('UniRi_Plan za unos u SAP'!N550:N551,'UniRi_Plan za unos u SAP'!N567:N568),0)</f>
        <v>0</v>
      </c>
      <c r="M78" s="160">
        <f>ROUND(SUM('UniRi_Plan za unos u SAP'!N489:N495),0)</f>
        <v>0</v>
      </c>
      <c r="N78" s="160"/>
      <c r="O78" s="160">
        <f>ROUND(SUM('UniRi_Plan za unos u SAP'!N498:N500),0)</f>
        <v>0</v>
      </c>
      <c r="P78" s="160">
        <f>ROUND(SUM('UniRi_Plan za unos u SAP'!N104),0)</f>
        <v>0</v>
      </c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</row>
    <row r="79" spans="1:256" s="40" customFormat="1" ht="12.6" customHeight="1">
      <c r="A79" s="37">
        <v>43</v>
      </c>
      <c r="B79" s="38" t="s">
        <v>624</v>
      </c>
      <c r="C79" s="203">
        <f t="shared" si="20"/>
        <v>0</v>
      </c>
      <c r="D79" s="160">
        <f>ROUND(SUM('UniRi_Plan za unos u SAP'!N185),0)</f>
        <v>0</v>
      </c>
      <c r="E79" s="160"/>
      <c r="F79" s="160"/>
      <c r="G79" s="160">
        <f>ROUND(SUM('UniRi_Plan za unos u SAP'!N416),0)</f>
        <v>0</v>
      </c>
      <c r="H79" s="160"/>
      <c r="I79" s="160">
        <f>ROUND(SUM('UniRi_Plan za unos u SAP'!N459),0)</f>
        <v>0</v>
      </c>
      <c r="J79" s="160"/>
      <c r="K79" s="160"/>
      <c r="L79" s="160"/>
      <c r="M79" s="160"/>
      <c r="N79" s="160"/>
      <c r="O79" s="160"/>
      <c r="P79" s="160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</row>
    <row r="80" spans="1:256" s="40" customFormat="1" ht="12.6" customHeight="1">
      <c r="A80" s="37">
        <v>44</v>
      </c>
      <c r="B80" s="38" t="s">
        <v>625</v>
      </c>
      <c r="C80" s="203">
        <f t="shared" si="20"/>
        <v>0</v>
      </c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</row>
    <row r="81" spans="1:256" s="47" customFormat="1" ht="12.6" customHeight="1">
      <c r="A81" s="128">
        <v>45</v>
      </c>
      <c r="B81" s="42" t="s">
        <v>391</v>
      </c>
      <c r="C81" s="203">
        <f t="shared" si="20"/>
        <v>0</v>
      </c>
      <c r="D81" s="160">
        <f>ROUND(SUM('UniRi_Plan za unos u SAP'!N186:N188),0)</f>
        <v>0</v>
      </c>
      <c r="E81" s="160"/>
      <c r="F81" s="160">
        <f>ROUND(SUM('UniRi_Plan za unos u SAP'!N354:N355),0)</f>
        <v>0</v>
      </c>
      <c r="G81" s="160">
        <f>ROUND(SUM('UniRi_Plan za unos u SAP'!N417),0)</f>
        <v>0</v>
      </c>
      <c r="H81" s="160">
        <f>ROUND(SUM('UniRi_Plan za unos u SAP'!N268),0)</f>
        <v>0</v>
      </c>
      <c r="I81" s="160"/>
      <c r="J81" s="160"/>
      <c r="K81" s="160"/>
      <c r="L81" s="160"/>
      <c r="M81" s="160"/>
      <c r="N81" s="160"/>
      <c r="O81" s="160"/>
      <c r="P81" s="160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</row>
    <row r="82" spans="1:256" s="47" customFormat="1" ht="12.6" customHeight="1">
      <c r="A82" s="128">
        <v>49</v>
      </c>
      <c r="B82" s="42" t="s">
        <v>618</v>
      </c>
      <c r="C82" s="203">
        <f t="shared" si="20"/>
        <v>0</v>
      </c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</row>
    <row r="83" spans="1:256" s="115" customForma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</row>
    <row r="84" spans="1:256" s="118" customFormat="1" ht="71.45" customHeight="1">
      <c r="A84" s="117" t="s">
        <v>370</v>
      </c>
      <c r="B84" s="117" t="s">
        <v>371</v>
      </c>
      <c r="C84" s="21" t="s">
        <v>642</v>
      </c>
      <c r="D84" s="21" t="s">
        <v>62</v>
      </c>
      <c r="E84" s="21" t="s">
        <v>598</v>
      </c>
      <c r="F84" s="117" t="s">
        <v>25</v>
      </c>
      <c r="G84" s="117" t="s">
        <v>26</v>
      </c>
      <c r="H84" s="117" t="s">
        <v>523</v>
      </c>
      <c r="I84" s="117" t="s">
        <v>524</v>
      </c>
      <c r="J84" s="117" t="s">
        <v>525</v>
      </c>
      <c r="K84" s="117" t="s">
        <v>526</v>
      </c>
      <c r="L84" s="117" t="s">
        <v>527</v>
      </c>
      <c r="M84" s="22" t="s">
        <v>528</v>
      </c>
      <c r="N84" s="22" t="s">
        <v>529</v>
      </c>
      <c r="O84" s="117" t="s">
        <v>372</v>
      </c>
      <c r="P84" s="117" t="s">
        <v>27</v>
      </c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</row>
    <row r="85" spans="1:256" s="49" customFormat="1" ht="19.5" customHeight="1">
      <c r="A85" s="189"/>
      <c r="B85" s="189" t="s">
        <v>634</v>
      </c>
      <c r="C85" s="190">
        <f>SUM(D85:P85)</f>
        <v>20989693</v>
      </c>
      <c r="D85" s="191">
        <f t="shared" ref="D85:P85" si="22">D86+D95</f>
        <v>15729693</v>
      </c>
      <c r="E85" s="191">
        <f t="shared" si="22"/>
        <v>0</v>
      </c>
      <c r="F85" s="191">
        <f t="shared" si="22"/>
        <v>2050000</v>
      </c>
      <c r="G85" s="191">
        <f t="shared" si="22"/>
        <v>3170000</v>
      </c>
      <c r="H85" s="191">
        <f t="shared" si="22"/>
        <v>40000</v>
      </c>
      <c r="I85" s="191">
        <f t="shared" si="22"/>
        <v>0</v>
      </c>
      <c r="J85" s="191">
        <f t="shared" si="22"/>
        <v>0</v>
      </c>
      <c r="K85" s="191">
        <f t="shared" si="22"/>
        <v>0</v>
      </c>
      <c r="L85" s="191">
        <f t="shared" si="22"/>
        <v>0</v>
      </c>
      <c r="M85" s="191">
        <f t="shared" si="22"/>
        <v>0</v>
      </c>
      <c r="N85" s="191">
        <f t="shared" si="22"/>
        <v>0</v>
      </c>
      <c r="O85" s="191">
        <f t="shared" si="22"/>
        <v>0</v>
      </c>
      <c r="P85" s="191">
        <f t="shared" si="22"/>
        <v>0</v>
      </c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20"/>
      <c r="AH85" s="120"/>
      <c r="AI85" s="120"/>
      <c r="AJ85" s="120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19"/>
      <c r="BO85" s="119"/>
      <c r="BP85" s="119"/>
      <c r="BQ85" s="119"/>
      <c r="BR85" s="119"/>
      <c r="BS85" s="119"/>
      <c r="BT85" s="119"/>
      <c r="BU85" s="119"/>
      <c r="BV85" s="119"/>
      <c r="BW85" s="119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9"/>
      <c r="CW85" s="119"/>
      <c r="CX85" s="119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19"/>
      <c r="DL85" s="119"/>
      <c r="DM85" s="119"/>
      <c r="DN85" s="119"/>
      <c r="DO85" s="119"/>
      <c r="DP85" s="119"/>
      <c r="DQ85" s="119"/>
      <c r="DR85" s="119"/>
      <c r="DS85" s="119"/>
      <c r="DT85" s="119"/>
      <c r="DU85" s="119"/>
      <c r="DV85" s="119"/>
      <c r="DW85" s="119"/>
      <c r="DX85" s="119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19"/>
      <c r="ER85" s="119"/>
      <c r="ES85" s="119"/>
      <c r="ET85" s="119"/>
      <c r="EU85" s="119"/>
      <c r="EV85" s="119"/>
      <c r="EW85" s="119"/>
      <c r="EX85" s="119"/>
      <c r="EY85" s="119"/>
      <c r="EZ85" s="119"/>
      <c r="FA85" s="119"/>
      <c r="FB85" s="119"/>
      <c r="FC85" s="119"/>
      <c r="FD85" s="119"/>
      <c r="FE85" s="119"/>
      <c r="FF85" s="119"/>
      <c r="FG85" s="119"/>
      <c r="FH85" s="119"/>
      <c r="FI85" s="119"/>
      <c r="FJ85" s="119"/>
      <c r="FK85" s="119"/>
      <c r="FL85" s="119"/>
      <c r="FM85" s="119"/>
      <c r="FN85" s="119"/>
      <c r="FO85" s="119"/>
      <c r="FP85" s="119"/>
      <c r="FQ85" s="119"/>
      <c r="FR85" s="119"/>
      <c r="FS85" s="119"/>
      <c r="FT85" s="119"/>
      <c r="FU85" s="119"/>
      <c r="FV85" s="119"/>
      <c r="FW85" s="119"/>
      <c r="FX85" s="119"/>
      <c r="FY85" s="119"/>
      <c r="FZ85" s="119"/>
      <c r="GA85" s="119"/>
      <c r="GB85" s="119"/>
      <c r="GC85" s="119"/>
      <c r="GD85" s="119"/>
      <c r="GE85" s="120"/>
      <c r="GF85" s="120"/>
      <c r="GG85" s="120"/>
      <c r="GH85" s="120"/>
      <c r="GI85" s="120"/>
      <c r="GJ85" s="120"/>
      <c r="GK85" s="120"/>
      <c r="GL85" s="120"/>
      <c r="GM85" s="120"/>
      <c r="GN85" s="120"/>
      <c r="GO85" s="120"/>
      <c r="GP85" s="120"/>
      <c r="GQ85" s="120"/>
      <c r="GR85" s="120"/>
      <c r="GS85" s="120"/>
      <c r="GT85" s="120"/>
      <c r="GU85" s="120"/>
      <c r="GV85" s="120"/>
      <c r="GW85" s="120"/>
      <c r="GX85" s="120"/>
      <c r="GY85" s="120"/>
      <c r="GZ85" s="120"/>
      <c r="HA85" s="120"/>
      <c r="HB85" s="120"/>
      <c r="HC85" s="120"/>
      <c r="HD85" s="120"/>
      <c r="HE85" s="120"/>
      <c r="HF85" s="120"/>
      <c r="HG85" s="120"/>
      <c r="HH85" s="120"/>
      <c r="HI85" s="120"/>
      <c r="HJ85" s="120"/>
      <c r="HK85" s="120"/>
      <c r="HL85" s="120"/>
      <c r="HM85" s="120"/>
      <c r="HN85" s="120"/>
      <c r="HO85" s="120"/>
      <c r="HP85" s="120"/>
      <c r="HQ85" s="120"/>
      <c r="HR85" s="120"/>
      <c r="HS85" s="120"/>
      <c r="HT85" s="120"/>
      <c r="HU85" s="120"/>
      <c r="HV85" s="120"/>
      <c r="HW85" s="120"/>
      <c r="HX85" s="120"/>
      <c r="HY85" s="120"/>
      <c r="HZ85" s="120"/>
      <c r="IA85" s="120"/>
      <c r="IB85" s="120"/>
      <c r="IC85" s="120"/>
      <c r="ID85" s="120"/>
      <c r="IE85" s="120"/>
      <c r="IF85" s="120"/>
      <c r="IG85" s="120"/>
      <c r="IH85" s="120"/>
      <c r="II85" s="120"/>
      <c r="IJ85" s="120"/>
      <c r="IK85" s="120"/>
      <c r="IL85" s="120"/>
      <c r="IM85" s="120"/>
      <c r="IN85" s="120"/>
      <c r="IO85" s="120"/>
      <c r="IP85" s="120"/>
      <c r="IQ85" s="120"/>
      <c r="IR85" s="120"/>
      <c r="IS85" s="120"/>
      <c r="IT85" s="120"/>
      <c r="IU85" s="120"/>
      <c r="IV85" s="120"/>
    </row>
    <row r="86" spans="1:256" s="36" customFormat="1" ht="12.6" customHeight="1">
      <c r="A86" s="192">
        <v>3</v>
      </c>
      <c r="B86" s="193" t="s">
        <v>373</v>
      </c>
      <c r="C86" s="194">
        <f>ROUND(SUM(D86:P86),0)</f>
        <v>20551373</v>
      </c>
      <c r="D86" s="200">
        <f t="shared" ref="D86:P86" si="23">SUM(D87:D94)</f>
        <v>15729693</v>
      </c>
      <c r="E86" s="200">
        <f t="shared" si="23"/>
        <v>0</v>
      </c>
      <c r="F86" s="200">
        <f t="shared" si="23"/>
        <v>1975000</v>
      </c>
      <c r="G86" s="200">
        <f t="shared" si="23"/>
        <v>2806680</v>
      </c>
      <c r="H86" s="200">
        <f t="shared" si="23"/>
        <v>40000</v>
      </c>
      <c r="I86" s="200">
        <f t="shared" si="23"/>
        <v>0</v>
      </c>
      <c r="J86" s="200">
        <f t="shared" si="23"/>
        <v>0</v>
      </c>
      <c r="K86" s="200">
        <f t="shared" si="23"/>
        <v>0</v>
      </c>
      <c r="L86" s="200">
        <f t="shared" si="23"/>
        <v>0</v>
      </c>
      <c r="M86" s="200">
        <f t="shared" si="23"/>
        <v>0</v>
      </c>
      <c r="N86" s="200">
        <f t="shared" si="23"/>
        <v>0</v>
      </c>
      <c r="O86" s="200">
        <f t="shared" si="23"/>
        <v>0</v>
      </c>
      <c r="P86" s="200">
        <f t="shared" si="23"/>
        <v>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</row>
    <row r="87" spans="1:256" s="40" customFormat="1" ht="12.6" customHeight="1">
      <c r="A87" s="37">
        <v>31</v>
      </c>
      <c r="B87" s="38" t="s">
        <v>374</v>
      </c>
      <c r="C87" s="202">
        <f>ROUND(SUM(D87:P87),0)</f>
        <v>16016593</v>
      </c>
      <c r="D87" s="160">
        <f>ROUND(SUM('UniRi_Plan za unos u SAP'!O94,'UniRi_Plan za unos u SAP'!O95,'UniRi_Plan za unos u SAP'!O96,'UniRi_Plan za unos u SAP'!O97,SUM('UniRi_Plan za unos u SAP'!O107:O114)),0)</f>
        <v>13981593</v>
      </c>
      <c r="E87" s="160">
        <f>ROUND(SUM('UniRi_Plan za unos u SAP'!O503:O505),0)</f>
        <v>0</v>
      </c>
      <c r="F87" s="160">
        <f>ROUND(SUM('UniRi_Plan za unos u SAP'!O191:O194,'UniRi_Plan za unos u SAP'!O295:O300),0)</f>
        <v>879000</v>
      </c>
      <c r="G87" s="160">
        <f>ROUND(SUM('UniRi_Plan za unos u SAP'!O357:O362,'UniRi_Plan za unos u SAP'!O210:O212),0)</f>
        <v>1156000</v>
      </c>
      <c r="H87" s="160">
        <f>ROUND(SUM('UniRi_Plan za unos u SAP'!O227:O231),0)</f>
        <v>0</v>
      </c>
      <c r="I87" s="160">
        <f>ROUND(SUM('UniRi_Plan za unos u SAP'!O270:O273,'UniRi_Plan za unos u SAP'!O419:O423),0)</f>
        <v>0</v>
      </c>
      <c r="J87" s="160"/>
      <c r="K87" s="160"/>
      <c r="L87" s="160">
        <f>ROUND(SUM('UniRi_Plan za unos u SAP'!O528:O530,'UniRi_Plan za unos u SAP'!O559:O562),0)</f>
        <v>0</v>
      </c>
      <c r="M87" s="160">
        <f>ROUND(SUM('UniRi_Plan za unos u SAP'!O461:O464),0)</f>
        <v>0</v>
      </c>
      <c r="N87" s="160"/>
      <c r="O87" s="160"/>
      <c r="P87" s="160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29"/>
      <c r="FK87" s="129"/>
      <c r="FL87" s="129"/>
      <c r="FM87" s="129"/>
      <c r="FN87" s="129"/>
      <c r="FO87" s="129"/>
      <c r="FP87" s="129"/>
      <c r="FQ87" s="129"/>
      <c r="FR87" s="129"/>
      <c r="FS87" s="129"/>
      <c r="FT87" s="129"/>
      <c r="FU87" s="129"/>
      <c r="FV87" s="129"/>
      <c r="FW87" s="129"/>
      <c r="FX87" s="129"/>
      <c r="FY87" s="129"/>
      <c r="FZ87" s="129"/>
      <c r="GA87" s="129"/>
      <c r="GB87" s="129"/>
      <c r="GC87" s="129"/>
      <c r="GD87" s="129"/>
      <c r="GE87" s="130"/>
      <c r="GF87" s="130"/>
      <c r="GG87" s="130"/>
      <c r="GH87" s="130"/>
      <c r="GI87" s="130"/>
      <c r="GJ87" s="130"/>
      <c r="GK87" s="130"/>
      <c r="GL87" s="130"/>
      <c r="GM87" s="130"/>
      <c r="GN87" s="130"/>
      <c r="GO87" s="130"/>
      <c r="GP87" s="130"/>
      <c r="GQ87" s="130"/>
      <c r="GR87" s="130"/>
      <c r="GS87" s="130"/>
      <c r="GT87" s="130"/>
      <c r="GU87" s="130"/>
      <c r="GV87" s="130"/>
      <c r="GW87" s="130"/>
      <c r="GX87" s="130"/>
      <c r="GY87" s="130"/>
      <c r="GZ87" s="130"/>
      <c r="HA87" s="130"/>
      <c r="HB87" s="130"/>
      <c r="HC87" s="130"/>
      <c r="HD87" s="130"/>
      <c r="HE87" s="130"/>
      <c r="HF87" s="130"/>
      <c r="HG87" s="130"/>
      <c r="HH87" s="130"/>
      <c r="HI87" s="130"/>
      <c r="HJ87" s="130"/>
      <c r="HK87" s="130"/>
      <c r="HL87" s="130"/>
      <c r="HM87" s="130"/>
      <c r="HN87" s="130"/>
      <c r="HO87" s="130"/>
      <c r="HP87" s="130"/>
      <c r="HQ87" s="130"/>
      <c r="HR87" s="130"/>
      <c r="HS87" s="130"/>
      <c r="HT87" s="130"/>
      <c r="HU87" s="130"/>
      <c r="HV87" s="130"/>
      <c r="HW87" s="130"/>
      <c r="HX87" s="130"/>
      <c r="HY87" s="130"/>
      <c r="HZ87" s="130"/>
      <c r="IA87" s="130"/>
      <c r="IB87" s="130"/>
      <c r="IC87" s="130"/>
      <c r="ID87" s="130"/>
      <c r="IE87" s="130"/>
      <c r="IF87" s="130"/>
      <c r="IG87" s="130"/>
      <c r="IH87" s="130"/>
      <c r="II87" s="130"/>
      <c r="IJ87" s="130"/>
      <c r="IK87" s="130"/>
      <c r="IL87" s="130"/>
      <c r="IM87" s="130"/>
      <c r="IN87" s="130"/>
      <c r="IO87" s="130"/>
      <c r="IP87" s="130"/>
      <c r="IQ87" s="130"/>
      <c r="IR87" s="130"/>
      <c r="IS87" s="130"/>
      <c r="IT87" s="130"/>
      <c r="IU87" s="130"/>
      <c r="IV87" s="130"/>
    </row>
    <row r="88" spans="1:256" s="129" customFormat="1" ht="12.6" customHeight="1">
      <c r="A88" s="128">
        <v>32</v>
      </c>
      <c r="B88" s="42" t="s">
        <v>375</v>
      </c>
      <c r="C88" s="203">
        <f t="shared" ref="C88:C101" si="24">ROUND(SUM(D88:P88),0)</f>
        <v>4456780</v>
      </c>
      <c r="D88" s="160">
        <f>ROUND(SUM('UniRi_Plan za unos u SAP'!O98,'UniRi_Plan za unos u SAP'!O99,'UniRi_Plan za unos u SAP'!O100,SUM('UniRi_Plan za unos u SAP'!O115:O142)),0)</f>
        <v>1738100</v>
      </c>
      <c r="E88" s="160">
        <f>ROUND(SUM('UniRi_Plan za unos u SAP'!O506:O520),0)</f>
        <v>0</v>
      </c>
      <c r="F88" s="160">
        <f>ROUND(SUM('UniRi_Plan za unos u SAP'!O195:O205,'UniRi_Plan za unos u SAP'!O301:O326),0)</f>
        <v>1081000</v>
      </c>
      <c r="G88" s="160">
        <f>ROUND(SUM('UniRi_Plan za unos u SAP'!O213:O224,'UniRi_Plan za unos u SAP'!O363:O389),0)</f>
        <v>1597680</v>
      </c>
      <c r="H88" s="160">
        <f>ROUND(SUM('UniRi_Plan za unos u SAP'!O232:O253),0)</f>
        <v>40000</v>
      </c>
      <c r="I88" s="160">
        <f>ROUND(SUM('UniRi_Plan za unos u SAP'!O274:O287,'UniRi_Plan za unos u SAP'!O424:O445),0)</f>
        <v>0</v>
      </c>
      <c r="J88" s="160"/>
      <c r="K88" s="160"/>
      <c r="L88" s="160">
        <f>ROUND(SUM('UniRi_Plan za unos u SAP'!O531:O545,'UniRi_Plan za unos u SAP'!O563:O566),0)</f>
        <v>0</v>
      </c>
      <c r="M88" s="160">
        <f>ROUND(SUM('UniRi_Plan za unos u SAP'!O292,'UniRi_Plan za unos u SAP'!O465:O484),0)</f>
        <v>0</v>
      </c>
      <c r="N88" s="160"/>
      <c r="O88" s="160">
        <f>ROUND(SUM('UniRi_Plan za unos u SAP'!O497),0)</f>
        <v>0</v>
      </c>
      <c r="P88" s="160">
        <f>ROUND(SUM('UniRi_Plan za unos u SAP'!O103),0)</f>
        <v>0</v>
      </c>
      <c r="GE88" s="130"/>
      <c r="GF88" s="130"/>
      <c r="GG88" s="130"/>
      <c r="GH88" s="130"/>
      <c r="GI88" s="130"/>
      <c r="GJ88" s="130"/>
      <c r="GK88" s="130"/>
      <c r="GL88" s="130"/>
      <c r="GM88" s="130"/>
      <c r="GN88" s="130"/>
      <c r="GO88" s="130"/>
      <c r="GP88" s="130"/>
      <c r="GQ88" s="130"/>
      <c r="GR88" s="130"/>
      <c r="GS88" s="130"/>
      <c r="GT88" s="130"/>
      <c r="GU88" s="130"/>
      <c r="GV88" s="130"/>
      <c r="GW88" s="130"/>
      <c r="GX88" s="130"/>
      <c r="GY88" s="130"/>
      <c r="GZ88" s="130"/>
      <c r="HA88" s="130"/>
      <c r="HB88" s="130"/>
      <c r="HC88" s="130"/>
      <c r="HD88" s="130"/>
      <c r="HE88" s="130"/>
      <c r="HF88" s="130"/>
      <c r="HG88" s="130"/>
      <c r="HH88" s="130"/>
      <c r="HI88" s="130"/>
      <c r="HJ88" s="130"/>
      <c r="HK88" s="130"/>
      <c r="HL88" s="130"/>
      <c r="HM88" s="130"/>
      <c r="HN88" s="130"/>
      <c r="HO88" s="130"/>
      <c r="HP88" s="130"/>
      <c r="HQ88" s="130"/>
      <c r="HR88" s="130"/>
      <c r="HS88" s="130"/>
      <c r="HT88" s="130"/>
      <c r="HU88" s="130"/>
      <c r="HV88" s="130"/>
      <c r="HW88" s="130"/>
      <c r="HX88" s="130"/>
      <c r="HY88" s="130"/>
      <c r="HZ88" s="130"/>
      <c r="IA88" s="130"/>
      <c r="IB88" s="130"/>
      <c r="IC88" s="130"/>
      <c r="ID88" s="130"/>
      <c r="IE88" s="130"/>
      <c r="IF88" s="130"/>
      <c r="IG88" s="130"/>
      <c r="IH88" s="130"/>
      <c r="II88" s="130"/>
      <c r="IJ88" s="130"/>
      <c r="IK88" s="130"/>
      <c r="IL88" s="130"/>
      <c r="IM88" s="130"/>
      <c r="IN88" s="130"/>
      <c r="IO88" s="130"/>
      <c r="IP88" s="130"/>
      <c r="IQ88" s="130"/>
      <c r="IR88" s="130"/>
      <c r="IS88" s="130"/>
      <c r="IT88" s="130"/>
      <c r="IU88" s="130"/>
      <c r="IV88" s="130"/>
    </row>
    <row r="89" spans="1:256" s="43" customFormat="1" ht="12.6" customHeight="1">
      <c r="A89" s="128">
        <v>34</v>
      </c>
      <c r="B89" s="42" t="s">
        <v>379</v>
      </c>
      <c r="C89" s="203">
        <f t="shared" si="24"/>
        <v>28000</v>
      </c>
      <c r="D89" s="160">
        <f>ROUND(SUM('UniRi_Plan za unos u SAP'!O143:O152),0)</f>
        <v>10000</v>
      </c>
      <c r="E89" s="160"/>
      <c r="F89" s="160">
        <f>ROUND(SUM('UniRi_Plan za unos u SAP'!O327:O331),0)</f>
        <v>0</v>
      </c>
      <c r="G89" s="160">
        <f>ROUND(SUM('UniRi_Plan za unos u SAP'!O390:O394),0)</f>
        <v>18000</v>
      </c>
      <c r="H89" s="160">
        <f>ROUND(SUM('UniRi_Plan za unos u SAP'!O254:O255),0)</f>
        <v>0</v>
      </c>
      <c r="I89" s="160">
        <f>ROUND(SUM('UniRi_Plan za unos u SAP'!O288,'UniRi_Plan za unos u SAP'!O446:O447),0)</f>
        <v>0</v>
      </c>
      <c r="J89" s="160"/>
      <c r="K89" s="160"/>
      <c r="L89" s="160"/>
      <c r="M89" s="160">
        <f>ROUND(SUM('UniRi_Plan za unos u SAP'!O485:O486),0)</f>
        <v>0</v>
      </c>
      <c r="N89" s="160"/>
      <c r="O89" s="160"/>
      <c r="P89" s="160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30"/>
      <c r="GF89" s="130"/>
      <c r="GG89" s="130"/>
      <c r="GH89" s="130"/>
      <c r="GI89" s="130"/>
      <c r="GJ89" s="130"/>
      <c r="GK89" s="130"/>
      <c r="GL89" s="130"/>
      <c r="GM89" s="130"/>
      <c r="GN89" s="130"/>
      <c r="GO89" s="130"/>
      <c r="GP89" s="130"/>
      <c r="GQ89" s="130"/>
      <c r="GR89" s="130"/>
      <c r="GS89" s="130"/>
      <c r="GT89" s="130"/>
      <c r="GU89" s="130"/>
      <c r="GV89" s="130"/>
      <c r="GW89" s="130"/>
      <c r="GX89" s="130"/>
      <c r="GY89" s="130"/>
      <c r="GZ89" s="130"/>
      <c r="HA89" s="130"/>
      <c r="HB89" s="130"/>
      <c r="HC89" s="130"/>
      <c r="HD89" s="130"/>
      <c r="HE89" s="130"/>
      <c r="HF89" s="130"/>
      <c r="HG89" s="130"/>
      <c r="HH89" s="130"/>
      <c r="HI89" s="130"/>
      <c r="HJ89" s="130"/>
      <c r="HK89" s="130"/>
      <c r="HL89" s="130"/>
      <c r="HM89" s="130"/>
      <c r="HN89" s="130"/>
      <c r="HO89" s="130"/>
      <c r="HP89" s="130"/>
      <c r="HQ89" s="130"/>
      <c r="HR89" s="130"/>
      <c r="HS89" s="130"/>
      <c r="HT89" s="130"/>
      <c r="HU89" s="130"/>
      <c r="HV89" s="130"/>
      <c r="HW89" s="130"/>
      <c r="HX89" s="130"/>
      <c r="HY89" s="130"/>
      <c r="HZ89" s="130"/>
      <c r="IA89" s="130"/>
      <c r="IB89" s="130"/>
      <c r="IC89" s="130"/>
      <c r="ID89" s="130"/>
      <c r="IE89" s="130"/>
      <c r="IF89" s="130"/>
      <c r="IG89" s="130"/>
      <c r="IH89" s="130"/>
      <c r="II89" s="130"/>
      <c r="IJ89" s="130"/>
      <c r="IK89" s="130"/>
      <c r="IL89" s="130"/>
      <c r="IM89" s="130"/>
      <c r="IN89" s="130"/>
      <c r="IO89" s="130"/>
      <c r="IP89" s="130"/>
      <c r="IQ89" s="130"/>
      <c r="IR89" s="130"/>
      <c r="IS89" s="130"/>
      <c r="IT89" s="130"/>
      <c r="IU89" s="130"/>
      <c r="IV89" s="130"/>
    </row>
    <row r="90" spans="1:256" s="129" customFormat="1" ht="12.6" customHeight="1">
      <c r="A90" s="128">
        <v>35</v>
      </c>
      <c r="B90" s="42" t="s">
        <v>604</v>
      </c>
      <c r="C90" s="203">
        <f t="shared" si="24"/>
        <v>0</v>
      </c>
      <c r="D90" s="160"/>
      <c r="E90" s="160">
        <f>ROUND(SUM('UniRi_Plan za unos u SAP'!O521),0)</f>
        <v>0</v>
      </c>
      <c r="F90" s="160"/>
      <c r="G90" s="160"/>
      <c r="H90" s="160"/>
      <c r="I90" s="160"/>
      <c r="J90" s="160"/>
      <c r="K90" s="160"/>
      <c r="L90" s="160">
        <f>ROUND(SUM('UniRi_Plan za unos u SAP'!O546),0)</f>
        <v>0</v>
      </c>
      <c r="M90" s="160"/>
      <c r="N90" s="160"/>
      <c r="O90" s="160"/>
      <c r="P90" s="160"/>
      <c r="GE90" s="130"/>
      <c r="GF90" s="130"/>
      <c r="GG90" s="130"/>
      <c r="GH90" s="130"/>
      <c r="GI90" s="130"/>
      <c r="GJ90" s="130"/>
      <c r="GK90" s="130"/>
      <c r="GL90" s="130"/>
      <c r="GM90" s="130"/>
      <c r="GN90" s="130"/>
      <c r="GO90" s="130"/>
      <c r="GP90" s="130"/>
      <c r="GQ90" s="130"/>
      <c r="GR90" s="130"/>
      <c r="GS90" s="130"/>
      <c r="GT90" s="130"/>
      <c r="GU90" s="130"/>
      <c r="GV90" s="130"/>
      <c r="GW90" s="130"/>
      <c r="GX90" s="130"/>
      <c r="GY90" s="130"/>
      <c r="GZ90" s="130"/>
      <c r="HA90" s="130"/>
      <c r="HB90" s="130"/>
      <c r="HC90" s="130"/>
      <c r="HD90" s="130"/>
      <c r="HE90" s="130"/>
      <c r="HF90" s="130"/>
      <c r="HG90" s="130"/>
      <c r="HH90" s="130"/>
      <c r="HI90" s="130"/>
      <c r="HJ90" s="130"/>
      <c r="HK90" s="130"/>
      <c r="HL90" s="130"/>
      <c r="HM90" s="130"/>
      <c r="HN90" s="130"/>
      <c r="HO90" s="130"/>
      <c r="HP90" s="130"/>
      <c r="HQ90" s="130"/>
      <c r="HR90" s="130"/>
      <c r="HS90" s="130"/>
      <c r="HT90" s="130"/>
      <c r="HU90" s="130"/>
      <c r="HV90" s="130"/>
      <c r="HW90" s="130"/>
      <c r="HX90" s="130"/>
      <c r="HY90" s="130"/>
      <c r="HZ90" s="130"/>
      <c r="IA90" s="130"/>
      <c r="IB90" s="130"/>
      <c r="IC90" s="130"/>
      <c r="ID90" s="130"/>
      <c r="IE90" s="130"/>
      <c r="IF90" s="130"/>
      <c r="IG90" s="130"/>
      <c r="IH90" s="130"/>
      <c r="II90" s="130"/>
      <c r="IJ90" s="130"/>
      <c r="IK90" s="130"/>
      <c r="IL90" s="130"/>
      <c r="IM90" s="130"/>
      <c r="IN90" s="130"/>
      <c r="IO90" s="130"/>
      <c r="IP90" s="130"/>
      <c r="IQ90" s="130"/>
      <c r="IR90" s="130"/>
      <c r="IS90" s="130"/>
      <c r="IT90" s="130"/>
      <c r="IU90" s="130"/>
      <c r="IV90" s="130"/>
    </row>
    <row r="91" spans="1:256" s="129" customFormat="1" ht="12.6" customHeight="1">
      <c r="A91" s="128">
        <v>36</v>
      </c>
      <c r="B91" s="45" t="s">
        <v>381</v>
      </c>
      <c r="C91" s="203">
        <f t="shared" si="24"/>
        <v>0</v>
      </c>
      <c r="D91" s="160">
        <f>ROUND(SUM('UniRi_Plan za unos u SAP'!O153:O156),0)</f>
        <v>0</v>
      </c>
      <c r="E91" s="160">
        <f>ROUND(SUM('UniRi_Plan za unos u SAP'!O522:O524),0)</f>
        <v>0</v>
      </c>
      <c r="F91" s="160">
        <f>ROUND(SUM('UniRi_Plan za unos u SAP'!O332),0)</f>
        <v>0</v>
      </c>
      <c r="G91" s="160">
        <f>ROUND(SUM('UniRi_Plan za unos u SAP'!O395:O396),0)</f>
        <v>0</v>
      </c>
      <c r="H91" s="160">
        <f>ROUND(SUM('UniRi_Plan za unos u SAP'!O256:O258),0)</f>
        <v>0</v>
      </c>
      <c r="I91" s="160">
        <f>ROUND(SUM('UniRi_Plan za unos u SAP'!O289,'UniRi_Plan za unos u SAP'!O448),0)</f>
        <v>0</v>
      </c>
      <c r="J91" s="160"/>
      <c r="K91" s="160"/>
      <c r="L91" s="160">
        <f>ROUND(SUM('UniRi_Plan za unos u SAP'!O547:O549),0)</f>
        <v>0</v>
      </c>
      <c r="M91" s="160"/>
      <c r="N91" s="160"/>
      <c r="O91" s="160"/>
      <c r="P91" s="160"/>
      <c r="GE91" s="130"/>
      <c r="GF91" s="130"/>
      <c r="GG91" s="130"/>
      <c r="GH91" s="130"/>
      <c r="GI91" s="130"/>
      <c r="GJ91" s="130"/>
      <c r="GK91" s="130"/>
      <c r="GL91" s="130"/>
      <c r="GM91" s="130"/>
      <c r="GN91" s="130"/>
      <c r="GO91" s="130"/>
      <c r="GP91" s="130"/>
      <c r="GQ91" s="130"/>
      <c r="GR91" s="130"/>
      <c r="GS91" s="130"/>
      <c r="GT91" s="130"/>
      <c r="GU91" s="130"/>
      <c r="GV91" s="130"/>
      <c r="GW91" s="130"/>
      <c r="GX91" s="130"/>
      <c r="GY91" s="130"/>
      <c r="GZ91" s="130"/>
      <c r="HA91" s="130"/>
      <c r="HB91" s="130"/>
      <c r="HC91" s="130"/>
      <c r="HD91" s="130"/>
      <c r="HE91" s="130"/>
      <c r="HF91" s="130"/>
      <c r="HG91" s="130"/>
      <c r="HH91" s="130"/>
      <c r="HI91" s="130"/>
      <c r="HJ91" s="130"/>
      <c r="HK91" s="130"/>
      <c r="HL91" s="130"/>
      <c r="HM91" s="130"/>
      <c r="HN91" s="130"/>
      <c r="HO91" s="130"/>
      <c r="HP91" s="130"/>
      <c r="HQ91" s="130"/>
      <c r="HR91" s="130"/>
      <c r="HS91" s="130"/>
      <c r="HT91" s="130"/>
      <c r="HU91" s="130"/>
      <c r="HV91" s="130"/>
      <c r="HW91" s="130"/>
      <c r="HX91" s="130"/>
      <c r="HY91" s="130"/>
      <c r="HZ91" s="130"/>
      <c r="IA91" s="130"/>
      <c r="IB91" s="130"/>
      <c r="IC91" s="130"/>
      <c r="ID91" s="130"/>
      <c r="IE91" s="130"/>
      <c r="IF91" s="130"/>
      <c r="IG91" s="130"/>
      <c r="IH91" s="130"/>
      <c r="II91" s="130"/>
      <c r="IJ91" s="130"/>
      <c r="IK91" s="130"/>
      <c r="IL91" s="130"/>
      <c r="IM91" s="130"/>
      <c r="IN91" s="130"/>
      <c r="IO91" s="130"/>
      <c r="IP91" s="130"/>
      <c r="IQ91" s="130"/>
      <c r="IR91" s="130"/>
      <c r="IS91" s="130"/>
      <c r="IT91" s="130"/>
      <c r="IU91" s="130"/>
      <c r="IV91" s="130"/>
    </row>
    <row r="92" spans="1:256" s="47" customFormat="1" ht="12.6" customHeight="1">
      <c r="A92" s="128">
        <v>37</v>
      </c>
      <c r="B92" s="42" t="s">
        <v>612</v>
      </c>
      <c r="C92" s="203">
        <f t="shared" si="24"/>
        <v>50000</v>
      </c>
      <c r="D92" s="160">
        <f>ROUND(SUM('UniRi_Plan za unos u SAP'!O157:O158),0)</f>
        <v>0</v>
      </c>
      <c r="E92" s="160"/>
      <c r="F92" s="160">
        <f>ROUND(SUM('UniRi_Plan za unos u SAP'!O333:O334),0)</f>
        <v>15000</v>
      </c>
      <c r="G92" s="160">
        <f>ROUND(SUM('UniRi_Plan za unos u SAP'!O397:O398),0)</f>
        <v>35000</v>
      </c>
      <c r="H92" s="160">
        <f>ROUND(SUM('UniRi_Plan za unos u SAP'!O259),0)</f>
        <v>0</v>
      </c>
      <c r="I92" s="160">
        <f>ROUND(SUM('UniRi_Plan za unos u SAP'!O290,'UniRi_Plan za unos u SAP'!O449),0)</f>
        <v>0</v>
      </c>
      <c r="J92" s="160"/>
      <c r="K92" s="160"/>
      <c r="L92" s="160"/>
      <c r="M92" s="160">
        <f>ROUND(SUM('UniRi_Plan za unos u SAP'!O487),0)</f>
        <v>0</v>
      </c>
      <c r="N92" s="160"/>
      <c r="O92" s="160"/>
      <c r="P92" s="160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  <c r="EC92" s="129"/>
      <c r="ED92" s="129"/>
      <c r="EE92" s="129"/>
      <c r="EF92" s="129"/>
      <c r="EG92" s="129"/>
      <c r="EH92" s="129"/>
      <c r="EI92" s="129"/>
      <c r="EJ92" s="129"/>
      <c r="EK92" s="129"/>
      <c r="EL92" s="129"/>
      <c r="EM92" s="129"/>
      <c r="EN92" s="129"/>
      <c r="EO92" s="129"/>
      <c r="EP92" s="129"/>
      <c r="EQ92" s="129"/>
      <c r="ER92" s="129"/>
      <c r="ES92" s="129"/>
      <c r="ET92" s="129"/>
      <c r="EU92" s="129"/>
      <c r="EV92" s="129"/>
      <c r="EW92" s="129"/>
      <c r="EX92" s="129"/>
      <c r="EY92" s="129"/>
      <c r="EZ92" s="129"/>
      <c r="FA92" s="129"/>
      <c r="FB92" s="129"/>
      <c r="FC92" s="129"/>
      <c r="FD92" s="129"/>
      <c r="FE92" s="129"/>
      <c r="FF92" s="129"/>
      <c r="FG92" s="129"/>
      <c r="FH92" s="129"/>
      <c r="FI92" s="129"/>
      <c r="FJ92" s="129"/>
      <c r="FK92" s="129"/>
      <c r="FL92" s="129"/>
      <c r="FM92" s="129"/>
      <c r="FN92" s="129"/>
      <c r="FO92" s="129"/>
      <c r="FP92" s="129"/>
      <c r="FQ92" s="129"/>
      <c r="FR92" s="129"/>
      <c r="FS92" s="129"/>
      <c r="FT92" s="129"/>
      <c r="FU92" s="129"/>
      <c r="FV92" s="129"/>
      <c r="FW92" s="129"/>
      <c r="FX92" s="129"/>
      <c r="FY92" s="129"/>
      <c r="FZ92" s="129"/>
      <c r="GA92" s="129"/>
      <c r="GB92" s="129"/>
      <c r="GC92" s="129"/>
      <c r="GD92" s="129"/>
      <c r="GE92" s="130"/>
      <c r="GF92" s="130"/>
      <c r="GG92" s="130"/>
      <c r="GH92" s="130"/>
      <c r="GI92" s="130"/>
      <c r="GJ92" s="130"/>
      <c r="GK92" s="130"/>
      <c r="GL92" s="130"/>
      <c r="GM92" s="130"/>
      <c r="GN92" s="130"/>
      <c r="GO92" s="130"/>
      <c r="GP92" s="130"/>
      <c r="GQ92" s="130"/>
      <c r="GR92" s="130"/>
      <c r="GS92" s="130"/>
      <c r="GT92" s="130"/>
      <c r="GU92" s="130"/>
      <c r="GV92" s="130"/>
      <c r="GW92" s="130"/>
      <c r="GX92" s="130"/>
      <c r="GY92" s="130"/>
      <c r="GZ92" s="130"/>
      <c r="HA92" s="130"/>
      <c r="HB92" s="130"/>
      <c r="HC92" s="130"/>
      <c r="HD92" s="130"/>
      <c r="HE92" s="130"/>
      <c r="HF92" s="130"/>
      <c r="HG92" s="130"/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</row>
    <row r="93" spans="1:256" s="47" customFormat="1" ht="12.6" customHeight="1">
      <c r="A93" s="128">
        <v>38</v>
      </c>
      <c r="B93" s="42" t="s">
        <v>383</v>
      </c>
      <c r="C93" s="203">
        <f t="shared" si="24"/>
        <v>0</v>
      </c>
      <c r="D93" s="160">
        <f>ROUND(SUM('UniRi_Plan za unos u SAP'!O101,SUM('UniRi_Plan za unos u SAP'!O159:O166)),0)</f>
        <v>0</v>
      </c>
      <c r="E93" s="160"/>
      <c r="F93" s="160">
        <f>ROUND(SUM('UniRi_Plan za unos u SAP'!O335:O337),0)</f>
        <v>0</v>
      </c>
      <c r="G93" s="160">
        <f>ROUND(SUM('UniRi_Plan za unos u SAP'!O399:O400),0)</f>
        <v>0</v>
      </c>
      <c r="H93" s="160">
        <f>ROUND(SUM('UniRi_Plan za unos u SAP'!O260),0)</f>
        <v>0</v>
      </c>
      <c r="I93" s="160"/>
      <c r="J93" s="160"/>
      <c r="K93" s="160"/>
      <c r="L93" s="160"/>
      <c r="M93" s="160">
        <f>ROUND(SUM('UniRi_Plan za unos u SAP'!O488),0)</f>
        <v>0</v>
      </c>
      <c r="N93" s="160"/>
      <c r="O93" s="160"/>
      <c r="P93" s="160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  <c r="EC93" s="129"/>
      <c r="ED93" s="129"/>
      <c r="EE93" s="129"/>
      <c r="EF93" s="129"/>
      <c r="EG93" s="129"/>
      <c r="EH93" s="129"/>
      <c r="EI93" s="129"/>
      <c r="EJ93" s="129"/>
      <c r="EK93" s="129"/>
      <c r="EL93" s="129"/>
      <c r="EM93" s="129"/>
      <c r="EN93" s="129"/>
      <c r="EO93" s="129"/>
      <c r="EP93" s="129"/>
      <c r="EQ93" s="129"/>
      <c r="ER93" s="129"/>
      <c r="ES93" s="129"/>
      <c r="ET93" s="129"/>
      <c r="EU93" s="129"/>
      <c r="EV93" s="129"/>
      <c r="EW93" s="129"/>
      <c r="EX93" s="129"/>
      <c r="EY93" s="129"/>
      <c r="EZ93" s="129"/>
      <c r="FA93" s="129"/>
      <c r="FB93" s="129"/>
      <c r="FC93" s="129"/>
      <c r="FD93" s="129"/>
      <c r="FE93" s="129"/>
      <c r="FF93" s="129"/>
      <c r="FG93" s="129"/>
      <c r="FH93" s="129"/>
      <c r="FI93" s="129"/>
      <c r="FJ93" s="129"/>
      <c r="FK93" s="129"/>
      <c r="FL93" s="129"/>
      <c r="FM93" s="129"/>
      <c r="FN93" s="129"/>
      <c r="FO93" s="129"/>
      <c r="FP93" s="129"/>
      <c r="FQ93" s="129"/>
      <c r="FR93" s="129"/>
      <c r="FS93" s="129"/>
      <c r="FT93" s="129"/>
      <c r="FU93" s="129"/>
      <c r="FV93" s="129"/>
      <c r="FW93" s="129"/>
      <c r="FX93" s="129"/>
      <c r="FY93" s="129"/>
      <c r="FZ93" s="129"/>
      <c r="GA93" s="129"/>
      <c r="GB93" s="129"/>
      <c r="GC93" s="129"/>
      <c r="GD93" s="129"/>
      <c r="GE93" s="130"/>
      <c r="GF93" s="130"/>
      <c r="GG93" s="130"/>
      <c r="GH93" s="130"/>
      <c r="GI93" s="130"/>
      <c r="GJ93" s="130"/>
      <c r="GK93" s="130"/>
      <c r="GL93" s="130"/>
      <c r="GM93" s="130"/>
      <c r="GN93" s="130"/>
      <c r="GO93" s="130"/>
      <c r="GP93" s="130"/>
      <c r="GQ93" s="130"/>
      <c r="GR93" s="130"/>
      <c r="GS93" s="130"/>
      <c r="GT93" s="130"/>
      <c r="GU93" s="130"/>
      <c r="GV93" s="130"/>
      <c r="GW93" s="130"/>
      <c r="GX93" s="130"/>
      <c r="GY93" s="130"/>
      <c r="GZ93" s="130"/>
      <c r="HA93" s="130"/>
      <c r="HB93" s="130"/>
      <c r="HC93" s="130"/>
      <c r="HD93" s="130"/>
      <c r="HE93" s="130"/>
      <c r="HF93" s="130"/>
      <c r="HG93" s="130"/>
      <c r="HH93" s="130"/>
      <c r="HI93" s="130"/>
      <c r="HJ93" s="130"/>
      <c r="HK93" s="130"/>
      <c r="HL93" s="130"/>
      <c r="HM93" s="130"/>
      <c r="HN93" s="130"/>
      <c r="HO93" s="130"/>
      <c r="HP93" s="130"/>
      <c r="HQ93" s="130"/>
      <c r="HR93" s="130"/>
      <c r="HS93" s="130"/>
      <c r="HT93" s="130"/>
      <c r="HU93" s="130"/>
      <c r="HV93" s="130"/>
      <c r="HW93" s="130"/>
      <c r="HX93" s="130"/>
      <c r="HY93" s="130"/>
      <c r="HZ93" s="130"/>
      <c r="IA93" s="130"/>
      <c r="IB93" s="130"/>
      <c r="IC93" s="130"/>
      <c r="ID93" s="130"/>
      <c r="IE93" s="130"/>
      <c r="IF93" s="130"/>
      <c r="IG93" s="130"/>
      <c r="IH93" s="130"/>
      <c r="II93" s="130"/>
      <c r="IJ93" s="130"/>
      <c r="IK93" s="130"/>
      <c r="IL93" s="130"/>
      <c r="IM93" s="130"/>
      <c r="IN93" s="130"/>
      <c r="IO93" s="130"/>
      <c r="IP93" s="130"/>
      <c r="IQ93" s="130"/>
      <c r="IR93" s="130"/>
      <c r="IS93" s="130"/>
      <c r="IT93" s="130"/>
      <c r="IU93" s="130"/>
      <c r="IV93" s="130"/>
    </row>
    <row r="94" spans="1:256" s="47" customFormat="1" ht="12.6" customHeight="1">
      <c r="A94" s="128">
        <v>39</v>
      </c>
      <c r="B94" s="42" t="s">
        <v>617</v>
      </c>
      <c r="C94" s="203">
        <f t="shared" si="24"/>
        <v>0</v>
      </c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  <c r="EC94" s="129"/>
      <c r="ED94" s="129"/>
      <c r="EE94" s="129"/>
      <c r="EF94" s="129"/>
      <c r="EG94" s="129"/>
      <c r="EH94" s="129"/>
      <c r="EI94" s="129"/>
      <c r="EJ94" s="129"/>
      <c r="EK94" s="129"/>
      <c r="EL94" s="129"/>
      <c r="EM94" s="129"/>
      <c r="EN94" s="129"/>
      <c r="EO94" s="129"/>
      <c r="EP94" s="129"/>
      <c r="EQ94" s="129"/>
      <c r="ER94" s="129"/>
      <c r="ES94" s="129"/>
      <c r="ET94" s="129"/>
      <c r="EU94" s="129"/>
      <c r="EV94" s="129"/>
      <c r="EW94" s="129"/>
      <c r="EX94" s="129"/>
      <c r="EY94" s="129"/>
      <c r="EZ94" s="129"/>
      <c r="FA94" s="129"/>
      <c r="FB94" s="129"/>
      <c r="FC94" s="129"/>
      <c r="FD94" s="129"/>
      <c r="FE94" s="129"/>
      <c r="FF94" s="129"/>
      <c r="FG94" s="129"/>
      <c r="FH94" s="129"/>
      <c r="FI94" s="129"/>
      <c r="FJ94" s="129"/>
      <c r="FK94" s="129"/>
      <c r="FL94" s="129"/>
      <c r="FM94" s="129"/>
      <c r="FN94" s="129"/>
      <c r="FO94" s="129"/>
      <c r="FP94" s="129"/>
      <c r="FQ94" s="129"/>
      <c r="FR94" s="129"/>
      <c r="FS94" s="129"/>
      <c r="FT94" s="129"/>
      <c r="FU94" s="129"/>
      <c r="FV94" s="129"/>
      <c r="FW94" s="129"/>
      <c r="FX94" s="129"/>
      <c r="FY94" s="129"/>
      <c r="FZ94" s="129"/>
      <c r="GA94" s="129"/>
      <c r="GB94" s="129"/>
      <c r="GC94" s="129"/>
      <c r="GD94" s="129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</row>
    <row r="95" spans="1:256" s="48" customFormat="1" ht="12.6" customHeight="1">
      <c r="A95" s="197">
        <v>4</v>
      </c>
      <c r="B95" s="198" t="s">
        <v>385</v>
      </c>
      <c r="C95" s="196">
        <f t="shared" si="24"/>
        <v>438320</v>
      </c>
      <c r="D95" s="201">
        <f t="shared" ref="D95:P95" si="25">SUM(D96:D101)</f>
        <v>0</v>
      </c>
      <c r="E95" s="201">
        <f t="shared" si="25"/>
        <v>0</v>
      </c>
      <c r="F95" s="201">
        <f t="shared" si="25"/>
        <v>75000</v>
      </c>
      <c r="G95" s="201">
        <f t="shared" si="25"/>
        <v>363320</v>
      </c>
      <c r="H95" s="201">
        <f t="shared" si="25"/>
        <v>0</v>
      </c>
      <c r="I95" s="201">
        <f t="shared" si="25"/>
        <v>0</v>
      </c>
      <c r="J95" s="201">
        <f t="shared" si="25"/>
        <v>0</v>
      </c>
      <c r="K95" s="201">
        <f t="shared" si="25"/>
        <v>0</v>
      </c>
      <c r="L95" s="201">
        <f t="shared" si="25"/>
        <v>0</v>
      </c>
      <c r="M95" s="201">
        <f t="shared" si="25"/>
        <v>0</v>
      </c>
      <c r="N95" s="201">
        <f t="shared" si="25"/>
        <v>0</v>
      </c>
      <c r="O95" s="201">
        <f t="shared" si="25"/>
        <v>0</v>
      </c>
      <c r="P95" s="201">
        <f t="shared" si="25"/>
        <v>0</v>
      </c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  <c r="EB95" s="115"/>
      <c r="EC95" s="115"/>
      <c r="ED95" s="115"/>
      <c r="EE95" s="115"/>
      <c r="EF95" s="115"/>
      <c r="EG95" s="115"/>
      <c r="EH95" s="115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115"/>
      <c r="FI95" s="115"/>
      <c r="FJ95" s="115"/>
      <c r="FK95" s="115"/>
      <c r="FL95" s="115"/>
      <c r="FM95" s="115"/>
      <c r="FN95" s="115"/>
      <c r="FO95" s="115"/>
      <c r="FP95" s="115"/>
      <c r="FQ95" s="115"/>
      <c r="FR95" s="115"/>
      <c r="FS95" s="115"/>
      <c r="FT95" s="115"/>
      <c r="FU95" s="115"/>
      <c r="FV95" s="115"/>
      <c r="FW95" s="115"/>
      <c r="FX95" s="115"/>
      <c r="FY95" s="115"/>
      <c r="FZ95" s="115"/>
      <c r="GA95" s="115"/>
      <c r="GB95" s="115"/>
      <c r="GC95" s="115"/>
      <c r="GD95" s="115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</row>
    <row r="96" spans="1:256" s="40" customFormat="1" ht="12.6" customHeight="1">
      <c r="A96" s="37">
        <v>41</v>
      </c>
      <c r="B96" s="38" t="s">
        <v>620</v>
      </c>
      <c r="C96" s="203">
        <f t="shared" si="24"/>
        <v>0</v>
      </c>
      <c r="D96" s="160">
        <f>ROUND(SUM('UniRi_Plan za unos u SAP'!O167:O170),0)</f>
        <v>0</v>
      </c>
      <c r="E96" s="160"/>
      <c r="F96" s="160">
        <f>ROUND(SUM('UniRi_Plan za unos u SAP'!O338:O339),0)</f>
        <v>0</v>
      </c>
      <c r="G96" s="160">
        <f>ROUND(SUM('UniRi_Plan za unos u SAP'!O401:O403),0)</f>
        <v>0</v>
      </c>
      <c r="H96" s="160"/>
      <c r="I96" s="160">
        <f>ROUND(SUM('UniRi_Plan za unos u SAP'!O450:O452),0)</f>
        <v>0</v>
      </c>
      <c r="J96" s="160"/>
      <c r="K96" s="160"/>
      <c r="L96" s="160"/>
      <c r="M96" s="160"/>
      <c r="N96" s="160"/>
      <c r="O96" s="160"/>
      <c r="P96" s="160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29"/>
      <c r="ER96" s="129"/>
      <c r="ES96" s="129"/>
      <c r="ET96" s="129"/>
      <c r="EU96" s="129"/>
      <c r="EV96" s="129"/>
      <c r="EW96" s="129"/>
      <c r="EX96" s="129"/>
      <c r="EY96" s="129"/>
      <c r="EZ96" s="129"/>
      <c r="FA96" s="129"/>
      <c r="FB96" s="129"/>
      <c r="FC96" s="129"/>
      <c r="FD96" s="129"/>
      <c r="FE96" s="129"/>
      <c r="FF96" s="129"/>
      <c r="FG96" s="129"/>
      <c r="FH96" s="129"/>
      <c r="FI96" s="129"/>
      <c r="FJ96" s="129"/>
      <c r="FK96" s="129"/>
      <c r="FL96" s="129"/>
      <c r="FM96" s="129"/>
      <c r="FN96" s="129"/>
      <c r="FO96" s="129"/>
      <c r="FP96" s="129"/>
      <c r="FQ96" s="129"/>
      <c r="FR96" s="129"/>
      <c r="FS96" s="129"/>
      <c r="FT96" s="129"/>
      <c r="FU96" s="129"/>
      <c r="FV96" s="129"/>
      <c r="FW96" s="129"/>
      <c r="FX96" s="129"/>
      <c r="FY96" s="129"/>
      <c r="FZ96" s="129"/>
      <c r="GA96" s="129"/>
      <c r="GB96" s="129"/>
      <c r="GC96" s="129"/>
      <c r="GD96" s="129"/>
      <c r="GE96" s="130"/>
      <c r="GF96" s="130"/>
      <c r="GG96" s="130"/>
      <c r="GH96" s="130"/>
      <c r="GI96" s="130"/>
      <c r="GJ96" s="130"/>
      <c r="GK96" s="130"/>
      <c r="GL96" s="130"/>
      <c r="GM96" s="130"/>
      <c r="GN96" s="130"/>
      <c r="GO96" s="130"/>
      <c r="GP96" s="130"/>
      <c r="GQ96" s="130"/>
      <c r="GR96" s="130"/>
      <c r="GS96" s="130"/>
      <c r="GT96" s="130"/>
      <c r="GU96" s="130"/>
      <c r="GV96" s="130"/>
      <c r="GW96" s="130"/>
      <c r="GX96" s="130"/>
      <c r="GY96" s="130"/>
      <c r="GZ96" s="130"/>
      <c r="HA96" s="130"/>
      <c r="HB96" s="130"/>
      <c r="HC96" s="130"/>
      <c r="HD96" s="130"/>
      <c r="HE96" s="130"/>
      <c r="HF96" s="130"/>
      <c r="HG96" s="130"/>
      <c r="HH96" s="130"/>
      <c r="HI96" s="130"/>
      <c r="HJ96" s="130"/>
      <c r="HK96" s="130"/>
      <c r="HL96" s="130"/>
      <c r="HM96" s="130"/>
      <c r="HN96" s="130"/>
      <c r="HO96" s="130"/>
      <c r="HP96" s="130"/>
      <c r="HQ96" s="130"/>
      <c r="HR96" s="130"/>
      <c r="HS96" s="130"/>
      <c r="HT96" s="130"/>
      <c r="HU96" s="130"/>
      <c r="HV96" s="130"/>
      <c r="HW96" s="130"/>
      <c r="HX96" s="130"/>
      <c r="HY96" s="130"/>
      <c r="HZ96" s="130"/>
      <c r="IA96" s="130"/>
      <c r="IB96" s="130"/>
      <c r="IC96" s="130"/>
      <c r="ID96" s="130"/>
      <c r="IE96" s="130"/>
      <c r="IF96" s="130"/>
      <c r="IG96" s="130"/>
      <c r="IH96" s="130"/>
      <c r="II96" s="130"/>
      <c r="IJ96" s="130"/>
      <c r="IK96" s="130"/>
      <c r="IL96" s="130"/>
      <c r="IM96" s="130"/>
      <c r="IN96" s="130"/>
      <c r="IO96" s="130"/>
      <c r="IP96" s="130"/>
      <c r="IQ96" s="130"/>
      <c r="IR96" s="130"/>
      <c r="IS96" s="130"/>
      <c r="IT96" s="130"/>
      <c r="IU96" s="130"/>
      <c r="IV96" s="130"/>
    </row>
    <row r="97" spans="1:256" s="47" customFormat="1" ht="12.6" customHeight="1">
      <c r="A97" s="128">
        <v>42</v>
      </c>
      <c r="B97" s="42" t="s">
        <v>506</v>
      </c>
      <c r="C97" s="203">
        <f t="shared" si="24"/>
        <v>438320</v>
      </c>
      <c r="D97" s="160">
        <f>ROUND(SUM('UniRi_Plan za unos u SAP'!O171:O184),0)</f>
        <v>0</v>
      </c>
      <c r="E97" s="160">
        <f>ROUND(SUM('UniRi_Plan za unos u SAP'!O525:O526),0)</f>
        <v>0</v>
      </c>
      <c r="F97" s="160">
        <f>ROUND(SUM('UniRi_Plan za unos u SAP'!O208,'UniRi_Plan za unos u SAP'!O340:O353),0)</f>
        <v>75000</v>
      </c>
      <c r="G97" s="160">
        <f>ROUND(SUM('UniRi_Plan za unos u SAP'!O225,'UniRi_Plan za unos u SAP'!O404:O415,'UniRi_Plan za unos u SAP'!O557),0)</f>
        <v>363320</v>
      </c>
      <c r="H97" s="160">
        <f>ROUND(SUM('UniRi_Plan za unos u SAP'!O261:O267),0)</f>
        <v>0</v>
      </c>
      <c r="I97" s="160">
        <f>ROUND(SUM('UniRi_Plan za unos u SAP'!O453:O458,'UniRi_Plan za unos u SAP'!O570),0)</f>
        <v>0</v>
      </c>
      <c r="J97" s="160"/>
      <c r="K97" s="160"/>
      <c r="L97" s="160">
        <f>ROUND(SUM('UniRi_Plan za unos u SAP'!O550:O551,'UniRi_Plan za unos u SAP'!O567:O568),0)</f>
        <v>0</v>
      </c>
      <c r="M97" s="160">
        <f>ROUND(SUM('UniRi_Plan za unos u SAP'!O489:O495),0)</f>
        <v>0</v>
      </c>
      <c r="N97" s="160"/>
      <c r="O97" s="160">
        <f>ROUND(SUM('UniRi_Plan za unos u SAP'!O498:O500),0)</f>
        <v>0</v>
      </c>
      <c r="P97" s="160">
        <f>ROUND(SUM('UniRi_Plan za unos u SAP'!O104),0)</f>
        <v>0</v>
      </c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29"/>
      <c r="ET97" s="129"/>
      <c r="EU97" s="129"/>
      <c r="EV97" s="129"/>
      <c r="EW97" s="129"/>
      <c r="EX97" s="129"/>
      <c r="EY97" s="129"/>
      <c r="EZ97" s="129"/>
      <c r="FA97" s="129"/>
      <c r="FB97" s="129"/>
      <c r="FC97" s="129"/>
      <c r="FD97" s="129"/>
      <c r="FE97" s="129"/>
      <c r="FF97" s="129"/>
      <c r="FG97" s="129"/>
      <c r="FH97" s="129"/>
      <c r="FI97" s="129"/>
      <c r="FJ97" s="129"/>
      <c r="FK97" s="129"/>
      <c r="FL97" s="129"/>
      <c r="FM97" s="129"/>
      <c r="FN97" s="129"/>
      <c r="FO97" s="129"/>
      <c r="FP97" s="129"/>
      <c r="FQ97" s="129"/>
      <c r="FR97" s="129"/>
      <c r="FS97" s="129"/>
      <c r="FT97" s="129"/>
      <c r="FU97" s="129"/>
      <c r="FV97" s="129"/>
      <c r="FW97" s="129"/>
      <c r="FX97" s="129"/>
      <c r="FY97" s="129"/>
      <c r="FZ97" s="129"/>
      <c r="GA97" s="129"/>
      <c r="GB97" s="129"/>
      <c r="GC97" s="129"/>
      <c r="GD97" s="129"/>
      <c r="GE97" s="130"/>
      <c r="GF97" s="130"/>
      <c r="GG97" s="130"/>
      <c r="GH97" s="130"/>
      <c r="GI97" s="130"/>
      <c r="GJ97" s="130"/>
      <c r="GK97" s="130"/>
      <c r="GL97" s="130"/>
      <c r="GM97" s="130"/>
      <c r="GN97" s="130"/>
      <c r="GO97" s="130"/>
      <c r="GP97" s="130"/>
      <c r="GQ97" s="130"/>
      <c r="GR97" s="130"/>
      <c r="GS97" s="130"/>
      <c r="GT97" s="130"/>
      <c r="GU97" s="130"/>
      <c r="GV97" s="130"/>
      <c r="GW97" s="130"/>
      <c r="GX97" s="130"/>
      <c r="GY97" s="130"/>
      <c r="GZ97" s="130"/>
      <c r="HA97" s="130"/>
      <c r="HB97" s="130"/>
      <c r="HC97" s="130"/>
      <c r="HD97" s="130"/>
      <c r="HE97" s="130"/>
      <c r="HF97" s="130"/>
      <c r="HG97" s="130"/>
      <c r="HH97" s="130"/>
      <c r="HI97" s="130"/>
      <c r="HJ97" s="130"/>
      <c r="HK97" s="130"/>
      <c r="HL97" s="130"/>
      <c r="HM97" s="130"/>
      <c r="HN97" s="130"/>
      <c r="HO97" s="130"/>
      <c r="HP97" s="130"/>
      <c r="HQ97" s="130"/>
      <c r="HR97" s="130"/>
      <c r="HS97" s="130"/>
      <c r="HT97" s="130"/>
      <c r="HU97" s="130"/>
      <c r="HV97" s="130"/>
      <c r="HW97" s="130"/>
      <c r="HX97" s="130"/>
      <c r="HY97" s="130"/>
      <c r="HZ97" s="130"/>
      <c r="IA97" s="130"/>
      <c r="IB97" s="130"/>
      <c r="IC97" s="130"/>
      <c r="ID97" s="130"/>
      <c r="IE97" s="130"/>
      <c r="IF97" s="130"/>
      <c r="IG97" s="130"/>
      <c r="IH97" s="130"/>
      <c r="II97" s="130"/>
      <c r="IJ97" s="130"/>
      <c r="IK97" s="130"/>
      <c r="IL97" s="130"/>
      <c r="IM97" s="130"/>
      <c r="IN97" s="130"/>
      <c r="IO97" s="130"/>
      <c r="IP97" s="130"/>
      <c r="IQ97" s="130"/>
      <c r="IR97" s="130"/>
      <c r="IS97" s="130"/>
      <c r="IT97" s="130"/>
      <c r="IU97" s="130"/>
      <c r="IV97" s="130"/>
    </row>
    <row r="98" spans="1:256" s="40" customFormat="1" ht="12.6" customHeight="1">
      <c r="A98" s="37">
        <v>43</v>
      </c>
      <c r="B98" s="38" t="s">
        <v>624</v>
      </c>
      <c r="C98" s="203">
        <f t="shared" si="24"/>
        <v>0</v>
      </c>
      <c r="D98" s="160">
        <f>ROUND(SUM('UniRi_Plan za unos u SAP'!O185),0)</f>
        <v>0</v>
      </c>
      <c r="E98" s="160"/>
      <c r="F98" s="160"/>
      <c r="G98" s="160">
        <f>ROUND(SUM('UniRi_Plan za unos u SAP'!O416),0)</f>
        <v>0</v>
      </c>
      <c r="H98" s="160"/>
      <c r="I98" s="160">
        <f>ROUND(SUM('UniRi_Plan za unos u SAP'!O459),0)</f>
        <v>0</v>
      </c>
      <c r="J98" s="160"/>
      <c r="K98" s="160"/>
      <c r="L98" s="160"/>
      <c r="M98" s="160"/>
      <c r="N98" s="160"/>
      <c r="O98" s="160"/>
      <c r="P98" s="160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  <c r="EB98" s="123"/>
      <c r="EC98" s="123"/>
      <c r="ED98" s="123"/>
      <c r="EE98" s="123"/>
      <c r="EF98" s="123"/>
      <c r="EG98" s="123"/>
      <c r="EH98" s="123"/>
      <c r="EI98" s="123"/>
      <c r="EJ98" s="123"/>
      <c r="EK98" s="123"/>
      <c r="EL98" s="123"/>
      <c r="EM98" s="123"/>
      <c r="EN98" s="123"/>
      <c r="EO98" s="123"/>
      <c r="EP98" s="123"/>
      <c r="EQ98" s="123"/>
      <c r="ER98" s="123"/>
      <c r="ES98" s="123"/>
      <c r="ET98" s="123"/>
      <c r="EU98" s="123"/>
      <c r="EV98" s="123"/>
      <c r="EW98" s="123"/>
      <c r="EX98" s="123"/>
      <c r="EY98" s="123"/>
      <c r="EZ98" s="123"/>
      <c r="FA98" s="123"/>
      <c r="FB98" s="123"/>
      <c r="FC98" s="123"/>
      <c r="FD98" s="123"/>
      <c r="FE98" s="123"/>
      <c r="FF98" s="123"/>
      <c r="FG98" s="123"/>
      <c r="FH98" s="123"/>
      <c r="FI98" s="123"/>
      <c r="FJ98" s="123"/>
      <c r="FK98" s="123"/>
      <c r="FL98" s="123"/>
      <c r="FM98" s="123"/>
      <c r="FN98" s="123"/>
      <c r="FO98" s="123"/>
      <c r="FP98" s="123"/>
      <c r="FQ98" s="123"/>
      <c r="FR98" s="123"/>
      <c r="FS98" s="123"/>
      <c r="FT98" s="123"/>
      <c r="FU98" s="123"/>
      <c r="FV98" s="123"/>
      <c r="FW98" s="123"/>
      <c r="FX98" s="123"/>
      <c r="FY98" s="123"/>
      <c r="FZ98" s="123"/>
      <c r="GA98" s="123"/>
      <c r="GB98" s="123"/>
      <c r="GC98" s="123"/>
      <c r="GD98" s="123"/>
      <c r="GE98" s="124"/>
      <c r="GF98" s="124"/>
      <c r="GG98" s="124"/>
      <c r="GH98" s="124"/>
      <c r="GI98" s="124"/>
      <c r="GJ98" s="124"/>
      <c r="GK98" s="124"/>
      <c r="GL98" s="124"/>
      <c r="GM98" s="124"/>
      <c r="GN98" s="124"/>
      <c r="GO98" s="124"/>
      <c r="GP98" s="124"/>
      <c r="GQ98" s="124"/>
      <c r="GR98" s="124"/>
      <c r="GS98" s="124"/>
      <c r="GT98" s="124"/>
      <c r="GU98" s="124"/>
      <c r="GV98" s="124"/>
      <c r="GW98" s="124"/>
      <c r="GX98" s="124"/>
      <c r="GY98" s="124"/>
      <c r="GZ98" s="124"/>
      <c r="HA98" s="124"/>
      <c r="HB98" s="124"/>
      <c r="HC98" s="124"/>
      <c r="HD98" s="124"/>
      <c r="HE98" s="124"/>
      <c r="HF98" s="124"/>
      <c r="HG98" s="124"/>
      <c r="HH98" s="124"/>
      <c r="HI98" s="124"/>
      <c r="HJ98" s="124"/>
      <c r="HK98" s="124"/>
      <c r="HL98" s="124"/>
      <c r="HM98" s="124"/>
      <c r="HN98" s="124"/>
      <c r="HO98" s="124"/>
      <c r="HP98" s="124"/>
      <c r="HQ98" s="124"/>
      <c r="HR98" s="124"/>
      <c r="HS98" s="124"/>
      <c r="HT98" s="124"/>
      <c r="HU98" s="124"/>
      <c r="HV98" s="124"/>
      <c r="HW98" s="124"/>
      <c r="HX98" s="124"/>
      <c r="HY98" s="124"/>
      <c r="HZ98" s="124"/>
      <c r="IA98" s="124"/>
      <c r="IB98" s="124"/>
      <c r="IC98" s="124"/>
      <c r="ID98" s="124"/>
      <c r="IE98" s="124"/>
      <c r="IF98" s="124"/>
      <c r="IG98" s="124"/>
      <c r="IH98" s="124"/>
      <c r="II98" s="124"/>
      <c r="IJ98" s="124"/>
      <c r="IK98" s="124"/>
      <c r="IL98" s="124"/>
      <c r="IM98" s="124"/>
      <c r="IN98" s="124"/>
      <c r="IO98" s="124"/>
      <c r="IP98" s="124"/>
      <c r="IQ98" s="124"/>
      <c r="IR98" s="124"/>
      <c r="IS98" s="124"/>
      <c r="IT98" s="124"/>
      <c r="IU98" s="124"/>
      <c r="IV98" s="124"/>
    </row>
    <row r="99" spans="1:256" s="40" customFormat="1" ht="12.6" customHeight="1">
      <c r="A99" s="37">
        <v>44</v>
      </c>
      <c r="B99" s="38" t="s">
        <v>625</v>
      </c>
      <c r="C99" s="203">
        <f t="shared" si="24"/>
        <v>0</v>
      </c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  <c r="EB99" s="123"/>
      <c r="EC99" s="123"/>
      <c r="ED99" s="123"/>
      <c r="EE99" s="123"/>
      <c r="EF99" s="123"/>
      <c r="EG99" s="123"/>
      <c r="EH99" s="123"/>
      <c r="EI99" s="123"/>
      <c r="EJ99" s="123"/>
      <c r="EK99" s="123"/>
      <c r="EL99" s="123"/>
      <c r="EM99" s="123"/>
      <c r="EN99" s="123"/>
      <c r="EO99" s="123"/>
      <c r="EP99" s="123"/>
      <c r="EQ99" s="123"/>
      <c r="ER99" s="123"/>
      <c r="ES99" s="123"/>
      <c r="ET99" s="123"/>
      <c r="EU99" s="123"/>
      <c r="EV99" s="123"/>
      <c r="EW99" s="123"/>
      <c r="EX99" s="123"/>
      <c r="EY99" s="123"/>
      <c r="EZ99" s="123"/>
      <c r="FA99" s="123"/>
      <c r="FB99" s="123"/>
      <c r="FC99" s="123"/>
      <c r="FD99" s="123"/>
      <c r="FE99" s="123"/>
      <c r="FF99" s="123"/>
      <c r="FG99" s="123"/>
      <c r="FH99" s="123"/>
      <c r="FI99" s="123"/>
      <c r="FJ99" s="123"/>
      <c r="FK99" s="123"/>
      <c r="FL99" s="123"/>
      <c r="FM99" s="123"/>
      <c r="FN99" s="123"/>
      <c r="FO99" s="123"/>
      <c r="FP99" s="123"/>
      <c r="FQ99" s="123"/>
      <c r="FR99" s="123"/>
      <c r="FS99" s="123"/>
      <c r="FT99" s="123"/>
      <c r="FU99" s="123"/>
      <c r="FV99" s="123"/>
      <c r="FW99" s="123"/>
      <c r="FX99" s="123"/>
      <c r="FY99" s="123"/>
      <c r="FZ99" s="123"/>
      <c r="GA99" s="123"/>
      <c r="GB99" s="123"/>
      <c r="GC99" s="123"/>
      <c r="GD99" s="123"/>
      <c r="GE99" s="124"/>
      <c r="GF99" s="124"/>
      <c r="GG99" s="124"/>
      <c r="GH99" s="124"/>
      <c r="GI99" s="124"/>
      <c r="GJ99" s="124"/>
      <c r="GK99" s="124"/>
      <c r="GL99" s="124"/>
      <c r="GM99" s="124"/>
      <c r="GN99" s="124"/>
      <c r="GO99" s="124"/>
      <c r="GP99" s="124"/>
      <c r="GQ99" s="124"/>
      <c r="GR99" s="124"/>
      <c r="GS99" s="124"/>
      <c r="GT99" s="124"/>
      <c r="GU99" s="124"/>
      <c r="GV99" s="124"/>
      <c r="GW99" s="124"/>
      <c r="GX99" s="124"/>
      <c r="GY99" s="124"/>
      <c r="GZ99" s="124"/>
      <c r="HA99" s="124"/>
      <c r="HB99" s="124"/>
      <c r="HC99" s="124"/>
      <c r="HD99" s="124"/>
      <c r="HE99" s="124"/>
      <c r="HF99" s="124"/>
      <c r="HG99" s="124"/>
      <c r="HH99" s="124"/>
      <c r="HI99" s="124"/>
      <c r="HJ99" s="124"/>
      <c r="HK99" s="124"/>
      <c r="HL99" s="124"/>
      <c r="HM99" s="124"/>
      <c r="HN99" s="124"/>
      <c r="HO99" s="124"/>
      <c r="HP99" s="124"/>
      <c r="HQ99" s="124"/>
      <c r="HR99" s="124"/>
      <c r="HS99" s="124"/>
      <c r="HT99" s="124"/>
      <c r="HU99" s="124"/>
      <c r="HV99" s="124"/>
      <c r="HW99" s="124"/>
      <c r="HX99" s="124"/>
      <c r="HY99" s="124"/>
      <c r="HZ99" s="124"/>
      <c r="IA99" s="124"/>
      <c r="IB99" s="124"/>
      <c r="IC99" s="124"/>
      <c r="ID99" s="124"/>
      <c r="IE99" s="124"/>
      <c r="IF99" s="124"/>
      <c r="IG99" s="124"/>
      <c r="IH99" s="124"/>
      <c r="II99" s="124"/>
      <c r="IJ99" s="124"/>
      <c r="IK99" s="124"/>
      <c r="IL99" s="124"/>
      <c r="IM99" s="124"/>
      <c r="IN99" s="124"/>
      <c r="IO99" s="124"/>
      <c r="IP99" s="124"/>
      <c r="IQ99" s="124"/>
      <c r="IR99" s="124"/>
      <c r="IS99" s="124"/>
      <c r="IT99" s="124"/>
      <c r="IU99" s="124"/>
      <c r="IV99" s="124"/>
    </row>
    <row r="100" spans="1:256" s="47" customFormat="1" ht="12.6" customHeight="1">
      <c r="A100" s="128">
        <v>45</v>
      </c>
      <c r="B100" s="42" t="s">
        <v>391</v>
      </c>
      <c r="C100" s="203">
        <f t="shared" si="24"/>
        <v>0</v>
      </c>
      <c r="D100" s="160">
        <f>ROUND(SUM('UniRi_Plan za unos u SAP'!O186:O188),0)</f>
        <v>0</v>
      </c>
      <c r="E100" s="160"/>
      <c r="F100" s="160">
        <f>ROUND(SUM('UniRi_Plan za unos u SAP'!O354:O355),0)</f>
        <v>0</v>
      </c>
      <c r="G100" s="160">
        <f>ROUND(SUM('UniRi_Plan za unos u SAP'!O417),0)</f>
        <v>0</v>
      </c>
      <c r="H100" s="160">
        <f>ROUND(SUM('UniRi_Plan za unos u SAP'!O268),0)</f>
        <v>0</v>
      </c>
      <c r="I100" s="160"/>
      <c r="J100" s="160"/>
      <c r="K100" s="160"/>
      <c r="L100" s="160"/>
      <c r="M100" s="160"/>
      <c r="N100" s="160"/>
      <c r="O100" s="160"/>
      <c r="P100" s="160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30"/>
      <c r="GF100" s="130"/>
      <c r="GG100" s="130"/>
      <c r="GH100" s="130"/>
      <c r="GI100" s="130"/>
      <c r="GJ100" s="130"/>
      <c r="GK100" s="130"/>
      <c r="GL100" s="130"/>
      <c r="GM100" s="130"/>
      <c r="GN100" s="130"/>
      <c r="GO100" s="130"/>
      <c r="GP100" s="130"/>
      <c r="GQ100" s="130"/>
      <c r="GR100" s="130"/>
      <c r="GS100" s="130"/>
      <c r="GT100" s="130"/>
      <c r="GU100" s="130"/>
      <c r="GV100" s="130"/>
      <c r="GW100" s="130"/>
      <c r="GX100" s="130"/>
      <c r="GY100" s="130"/>
      <c r="GZ100" s="130"/>
      <c r="HA100" s="130"/>
      <c r="HB100" s="130"/>
      <c r="HC100" s="130"/>
      <c r="HD100" s="130"/>
      <c r="HE100" s="130"/>
      <c r="HF100" s="130"/>
      <c r="HG100" s="130"/>
      <c r="HH100" s="130"/>
      <c r="HI100" s="130"/>
      <c r="HJ100" s="130"/>
      <c r="HK100" s="130"/>
      <c r="HL100" s="130"/>
      <c r="HM100" s="130"/>
      <c r="HN100" s="130"/>
      <c r="HO100" s="130"/>
      <c r="HP100" s="130"/>
      <c r="HQ100" s="130"/>
      <c r="HR100" s="130"/>
      <c r="HS100" s="130"/>
      <c r="HT100" s="130"/>
      <c r="HU100" s="130"/>
      <c r="HV100" s="130"/>
      <c r="HW100" s="130"/>
      <c r="HX100" s="130"/>
      <c r="HY100" s="130"/>
      <c r="HZ100" s="130"/>
      <c r="IA100" s="130"/>
      <c r="IB100" s="130"/>
      <c r="IC100" s="130"/>
      <c r="ID100" s="130"/>
      <c r="IE100" s="130"/>
      <c r="IF100" s="130"/>
      <c r="IG100" s="130"/>
      <c r="IH100" s="130"/>
      <c r="II100" s="130"/>
      <c r="IJ100" s="130"/>
      <c r="IK100" s="130"/>
      <c r="IL100" s="130"/>
      <c r="IM100" s="130"/>
      <c r="IN100" s="130"/>
      <c r="IO100" s="130"/>
      <c r="IP100" s="130"/>
      <c r="IQ100" s="130"/>
      <c r="IR100" s="130"/>
      <c r="IS100" s="130"/>
      <c r="IT100" s="130"/>
      <c r="IU100" s="130"/>
      <c r="IV100" s="130"/>
    </row>
    <row r="101" spans="1:256" s="47" customFormat="1" ht="12.6" customHeight="1">
      <c r="A101" s="128">
        <v>49</v>
      </c>
      <c r="B101" s="42" t="s">
        <v>618</v>
      </c>
      <c r="C101" s="203">
        <f t="shared" si="24"/>
        <v>0</v>
      </c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30"/>
      <c r="GF101" s="130"/>
      <c r="GG101" s="130"/>
      <c r="GH101" s="130"/>
      <c r="GI101" s="130"/>
      <c r="GJ101" s="130"/>
      <c r="GK101" s="130"/>
      <c r="GL101" s="130"/>
      <c r="GM101" s="130"/>
      <c r="GN101" s="130"/>
      <c r="GO101" s="130"/>
      <c r="GP101" s="130"/>
      <c r="GQ101" s="130"/>
      <c r="GR101" s="130"/>
      <c r="GS101" s="130"/>
      <c r="GT101" s="130"/>
      <c r="GU101" s="130"/>
      <c r="GV101" s="130"/>
      <c r="GW101" s="130"/>
      <c r="GX101" s="130"/>
      <c r="GY101" s="130"/>
      <c r="GZ101" s="130"/>
      <c r="HA101" s="130"/>
      <c r="HB101" s="130"/>
      <c r="HC101" s="130"/>
      <c r="HD101" s="130"/>
      <c r="HE101" s="130"/>
      <c r="HF101" s="130"/>
      <c r="HG101" s="130"/>
      <c r="HH101" s="130"/>
      <c r="HI101" s="130"/>
      <c r="HJ101" s="130"/>
      <c r="HK101" s="130"/>
      <c r="HL101" s="130"/>
      <c r="HM101" s="130"/>
      <c r="HN101" s="130"/>
      <c r="HO101" s="130"/>
      <c r="HP101" s="130"/>
      <c r="HQ101" s="130"/>
      <c r="HR101" s="130"/>
      <c r="HS101" s="130"/>
      <c r="HT101" s="130"/>
      <c r="HU101" s="130"/>
      <c r="HV101" s="130"/>
      <c r="HW101" s="130"/>
      <c r="HX101" s="130"/>
      <c r="HY101" s="130"/>
      <c r="HZ101" s="130"/>
      <c r="IA101" s="130"/>
      <c r="IB101" s="130"/>
      <c r="IC101" s="130"/>
      <c r="ID101" s="130"/>
      <c r="IE101" s="130"/>
      <c r="IF101" s="130"/>
      <c r="IG101" s="130"/>
      <c r="IH101" s="130"/>
      <c r="II101" s="130"/>
      <c r="IJ101" s="130"/>
      <c r="IK101" s="130"/>
      <c r="IL101" s="130"/>
      <c r="IM101" s="130"/>
      <c r="IN101" s="130"/>
      <c r="IO101" s="130"/>
      <c r="IP101" s="130"/>
      <c r="IQ101" s="130"/>
      <c r="IR101" s="130"/>
      <c r="IS101" s="130"/>
      <c r="IT101" s="130"/>
      <c r="IU101" s="130"/>
      <c r="IV101" s="130"/>
    </row>
    <row r="102" spans="1:256" s="115" customForma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</row>
    <row r="103" spans="1:256" s="115" customForma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</row>
    <row r="104" spans="1:256" s="115" customForma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</row>
    <row r="105" spans="1:256" s="115" customForma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</row>
    <row r="106" spans="1:256" s="115" customForma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</row>
    <row r="107" spans="1:256" s="115" customForma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</row>
    <row r="108" spans="1:256" s="115" customForma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</row>
    <row r="109" spans="1:256" s="115" customForma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</row>
    <row r="110" spans="1:256" s="115" customForma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</row>
    <row r="111" spans="1:256" s="115" customForma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</row>
    <row r="112" spans="1:256" s="115" customForma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</row>
    <row r="113" spans="1:256" s="115" customForma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</row>
    <row r="114" spans="1:256" s="115" customForma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</row>
    <row r="115" spans="1:256" s="115" customForma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</row>
    <row r="116" spans="1:256" s="115" customForma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</row>
    <row r="117" spans="1:256" s="115" customForma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</row>
    <row r="118" spans="1:256" s="115" customForma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</row>
    <row r="119" spans="1:256" s="115" customForma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</row>
    <row r="120" spans="1:256" s="115" customForma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</row>
    <row r="121" spans="1:256" s="115" customForma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</row>
    <row r="122" spans="1:256" s="115" customForma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</row>
    <row r="123" spans="1:256" s="115" customForma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</row>
    <row r="124" spans="1:256" s="115" customForma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</row>
    <row r="125" spans="1:256" s="115" customForma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</row>
    <row r="126" spans="1:256" s="115" customForma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</row>
    <row r="127" spans="1:256" s="115" customForma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</row>
    <row r="128" spans="1:256" s="115" customForma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</row>
    <row r="129" spans="1:256" s="115" customForma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</row>
    <row r="130" spans="1:256" s="115" customForma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</row>
    <row r="131" spans="1:256" s="115" customForma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</row>
    <row r="132" spans="1:256" s="115" customForma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</row>
    <row r="133" spans="1:256" s="115" customForma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</row>
    <row r="134" spans="1:256" s="115" customForma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</row>
    <row r="135" spans="1:256" s="115" customForma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</row>
    <row r="136" spans="1:256" s="115" customForma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</row>
    <row r="137" spans="1:256" s="115" customForma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</row>
    <row r="138" spans="1:256" s="115" customForma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</row>
    <row r="139" spans="1:256" s="115" customForma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</row>
    <row r="140" spans="1:256" s="115" customForma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</row>
    <row r="141" spans="1:256" s="115" customForma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</row>
    <row r="142" spans="1:256" s="115" customForma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</row>
    <row r="143" spans="1:256" s="115" customForma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</row>
    <row r="144" spans="1:256" s="115" customForma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</row>
    <row r="145" spans="1:256" s="115" customForma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</row>
    <row r="146" spans="1:256" s="115" customForma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</row>
    <row r="147" spans="1:256" s="115" customForma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</row>
    <row r="148" spans="1:256" s="115" customForma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</row>
    <row r="149" spans="1:256" s="115" customForma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</row>
    <row r="150" spans="1:256" s="115" customForma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</row>
    <row r="151" spans="1:256" s="115" customForma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</row>
    <row r="152" spans="1:256" s="115" customForma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</row>
    <row r="153" spans="1:256" s="115" customForma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</row>
    <row r="154" spans="1:256" s="115" customForma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</row>
    <row r="155" spans="1:256" s="115" customForma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</row>
    <row r="156" spans="1:256" s="115" customForma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</row>
    <row r="157" spans="1:256" s="115" customForma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</row>
    <row r="158" spans="1:256" s="115" customForma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</row>
    <row r="159" spans="1:256" s="115" customForma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</row>
    <row r="160" spans="1:256" s="115" customForma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</row>
    <row r="161" spans="1:256" s="115" customForma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</row>
    <row r="162" spans="1:256" s="115" customForma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</row>
    <row r="163" spans="1:256" s="115" customForma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</row>
    <row r="164" spans="1:256" s="115" customForma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</row>
    <row r="165" spans="1:256" s="115" customForma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</row>
    <row r="166" spans="1:256" s="115" customForma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</row>
    <row r="167" spans="1:256" s="115" customForma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</row>
    <row r="168" spans="1:256" s="115" customForma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</row>
    <row r="169" spans="1:256" s="115" customForma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</row>
    <row r="170" spans="1:256" s="115" customForma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</row>
    <row r="171" spans="1:256" s="115" customForma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</row>
    <row r="172" spans="1:256" s="115" customForma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</row>
    <row r="173" spans="1:256" s="115" customForma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</row>
    <row r="174" spans="1:256" s="115" customForma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</row>
    <row r="175" spans="1:256" s="115" customForma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</row>
    <row r="176" spans="1:256" s="115" customForma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</row>
    <row r="177" spans="1:256" s="115" customForma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</row>
    <row r="178" spans="1:256" s="115" customForma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</row>
    <row r="179" spans="1:256" s="115" customForma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</row>
    <row r="180" spans="1:256" s="115" customForma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</row>
    <row r="181" spans="1:256" s="115" customForma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</row>
    <row r="182" spans="1:256" s="115" customForma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</row>
    <row r="183" spans="1:256" s="115" customForma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</row>
    <row r="184" spans="1:256" s="115" customForma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</row>
    <row r="185" spans="1:256" s="115" customForma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</row>
    <row r="186" spans="1:256" s="115" customForma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</row>
    <row r="187" spans="1:256" s="115" customForma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</row>
    <row r="188" spans="1:256" s="115" customForma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</row>
    <row r="189" spans="1:256" s="115" customForma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</row>
    <row r="190" spans="1:256" s="115" customForma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</row>
    <row r="191" spans="1:256" s="115" customForma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</row>
    <row r="192" spans="1:256" s="115" customForma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</row>
    <row r="193" spans="1:256" s="115" customForma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</row>
    <row r="194" spans="1:256" s="115" customForma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</row>
    <row r="195" spans="1:256" s="115" customForma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</row>
    <row r="196" spans="1:256" s="115" customForma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</row>
    <row r="197" spans="1:256" s="115" customForma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</row>
    <row r="198" spans="1:256" s="115" customForma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</row>
    <row r="199" spans="1:256" s="115" customForma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</row>
    <row r="200" spans="1:256" s="115" customForma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</row>
    <row r="201" spans="1:256" s="115" customForma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</row>
    <row r="202" spans="1:256" s="115" customForma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</row>
    <row r="203" spans="1:256" s="115" customForma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</row>
    <row r="204" spans="1:256" s="115" customForma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</row>
    <row r="205" spans="1:256" s="115" customForma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</row>
    <row r="206" spans="1:256" s="115" customForma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</row>
    <row r="207" spans="1:256" s="115" customForma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</row>
    <row r="208" spans="1:256" s="115" customForma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</row>
    <row r="209" spans="1:256" s="115" customForma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</row>
    <row r="210" spans="1:256" s="115" customForma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</row>
    <row r="211" spans="1:256" s="115" customForma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</row>
    <row r="212" spans="1:256" s="115" customForma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</row>
    <row r="213" spans="1:256" s="115" customForma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</row>
    <row r="214" spans="1:256" s="115" customForma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</row>
    <row r="215" spans="1:256" s="115" customForma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</row>
    <row r="216" spans="1:256" s="115" customForma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</row>
    <row r="217" spans="1:256" s="115" customForma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</row>
    <row r="218" spans="1:256" s="115" customForma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</row>
    <row r="219" spans="1:256" s="115" customForma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</row>
    <row r="220" spans="1:256" s="115" customForma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</row>
    <row r="221" spans="1:256" s="115" customForma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</row>
    <row r="222" spans="1:256" s="115" customForma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</row>
    <row r="223" spans="1:256" s="115" customForma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</row>
    <row r="224" spans="1:256" s="115" customForma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</row>
    <row r="225" spans="1:256" s="115" customForma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</row>
    <row r="226" spans="1:256" s="115" customForma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</row>
    <row r="227" spans="1:256" s="115" customForma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</row>
    <row r="228" spans="1:256" s="115" customForma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</row>
    <row r="229" spans="1:256" s="115" customForma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</row>
    <row r="230" spans="1:256" s="115" customForma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</row>
    <row r="231" spans="1:256" s="115" customForma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</row>
    <row r="232" spans="1:256" s="115" customForma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</row>
    <row r="233" spans="1:256" s="115" customForma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</row>
    <row r="234" spans="1:256" s="115" customForma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</row>
    <row r="235" spans="1:256" s="115" customForma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</row>
    <row r="236" spans="1:256" s="115" customForma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</row>
    <row r="237" spans="1:256" s="115" customForma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</row>
    <row r="238" spans="1:256" s="115" customForma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</row>
    <row r="239" spans="1:256" s="115" customForma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</row>
    <row r="240" spans="1:256" s="115" customForma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</row>
    <row r="241" spans="1:256" s="115" customForma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</row>
    <row r="242" spans="1:256" s="115" customForma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</row>
    <row r="243" spans="1:256" s="115" customForma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</row>
    <row r="244" spans="1:256" s="115" customForma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</row>
    <row r="245" spans="1:256" s="115" customForma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</row>
    <row r="246" spans="1:256" s="115" customForma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</row>
    <row r="247" spans="1:256" s="115" customForma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</row>
    <row r="248" spans="1:256" s="115" customForma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</row>
    <row r="249" spans="1:256" s="115" customForma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</row>
    <row r="250" spans="1:256" s="115" customForma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</row>
    <row r="251" spans="1:256" s="115" customForma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</row>
    <row r="252" spans="1:256" s="115" customForma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</row>
    <row r="253" spans="1:256" s="115" customForma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</row>
    <row r="254" spans="1:256" s="115" customForma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</row>
    <row r="255" spans="1:256" s="115" customForma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</row>
    <row r="256" spans="1:256" s="115" customForma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</row>
    <row r="257" spans="1:256" s="115" customForma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</row>
    <row r="258" spans="1:256" s="115" customForma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</row>
    <row r="259" spans="1:256" s="115" customForma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</row>
    <row r="260" spans="1:256" s="115" customForma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</row>
    <row r="261" spans="1:256" s="115" customForma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</row>
    <row r="262" spans="1:256" s="115" customForma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</row>
    <row r="263" spans="1:256" s="115" customForma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</row>
    <row r="264" spans="1:256" s="115" customForma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</row>
    <row r="265" spans="1:256" s="115" customForma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</row>
    <row r="266" spans="1:256" s="115" customForma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</row>
    <row r="267" spans="1:256" s="115" customForma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</row>
    <row r="268" spans="1:256" s="115" customForma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</row>
    <row r="269" spans="1:256" s="115" customForma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</row>
    <row r="270" spans="1:256" s="115" customForma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</row>
    <row r="271" spans="1:256" s="115" customForma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</row>
    <row r="272" spans="1:256" s="115" customForma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</row>
    <row r="273" spans="1:256" s="115" customForma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</row>
    <row r="274" spans="1:256" s="115" customForma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</row>
    <row r="275" spans="1:256" s="115" customForma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</row>
    <row r="276" spans="1:256" s="115" customForma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</row>
    <row r="277" spans="1:256" s="115" customForma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</row>
    <row r="278" spans="1:256" s="115" customForma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</row>
    <row r="279" spans="1:256" s="115" customForma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</row>
    <row r="280" spans="1:256" s="115" customForma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</row>
    <row r="281" spans="1:256" s="115" customForma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</row>
    <row r="282" spans="1:256" s="115" customForma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</row>
    <row r="283" spans="1:256" s="115" customForma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</row>
    <row r="284" spans="1:256" s="115" customForma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</row>
    <row r="285" spans="1:256" s="115" customForma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</row>
    <row r="286" spans="1:256" s="115" customForma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</row>
    <row r="287" spans="1:256" s="115" customForma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</row>
    <row r="288" spans="1:256" s="115" customForma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</row>
    <row r="289" spans="1:256" s="115" customForma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</row>
    <row r="290" spans="1:256" s="115" customForma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</row>
    <row r="291" spans="1:256" s="115" customForma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</row>
    <row r="292" spans="1:256" s="115" customForma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</row>
    <row r="293" spans="1:256" s="115" customForma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</row>
    <row r="294" spans="1:256" s="115" customForma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</row>
    <row r="295" spans="1:256" s="115" customForma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</row>
    <row r="296" spans="1:256" s="115" customForma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</row>
    <row r="297" spans="1:256" s="115" customForma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</row>
    <row r="298" spans="1:256" s="115" customForma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</row>
    <row r="299" spans="1:256" s="115" customForma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</row>
    <row r="300" spans="1:256" s="115" customForma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</row>
    <row r="301" spans="1:256" s="115" customForma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</row>
    <row r="302" spans="1:256" s="115" customForma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</row>
    <row r="303" spans="1:256" s="115" customForma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</row>
    <row r="304" spans="1:256" s="115" customForma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</row>
    <row r="305" spans="1:256" s="115" customForma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</row>
    <row r="306" spans="1:256" s="115" customForma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</row>
    <row r="307" spans="1:256" s="115" customForma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</row>
    <row r="308" spans="1:256" s="115" customForma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</row>
    <row r="309" spans="1:256" s="115" customForma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</row>
    <row r="310" spans="1:256" s="115" customForma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</row>
    <row r="311" spans="1:256" s="115" customForma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</row>
    <row r="312" spans="1:256" s="115" customForma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</row>
    <row r="313" spans="1:256" s="115" customForma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</row>
    <row r="314" spans="1:256" s="115" customForma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</row>
    <row r="315" spans="1:256" s="115" customForma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</row>
    <row r="316" spans="1:256" s="115" customForma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</row>
    <row r="317" spans="1:256" s="115" customForma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</row>
    <row r="318" spans="1:256" s="115" customForma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</row>
    <row r="319" spans="1:256" s="115" customForma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</row>
    <row r="320" spans="1:256" s="115" customForma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</row>
    <row r="321" spans="1:256" s="115" customForma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</row>
    <row r="322" spans="1:256" s="115" customForma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</row>
    <row r="323" spans="1:256" s="115" customForma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</row>
    <row r="324" spans="1:256" s="115" customForma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</row>
    <row r="325" spans="1:256" s="115" customForma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</row>
    <row r="326" spans="1:256" s="115" customForma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</row>
    <row r="327" spans="1:256" s="115" customForma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</row>
    <row r="328" spans="1:256" s="115" customForma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</row>
    <row r="329" spans="1:256" s="115" customForma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</row>
    <row r="330" spans="1:256" s="115" customForma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</row>
    <row r="331" spans="1:256" s="115" customForma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</row>
    <row r="332" spans="1:256" s="115" customForma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</row>
    <row r="333" spans="1:256" s="115" customForma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</row>
    <row r="334" spans="1:256" s="115" customForma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</row>
    <row r="335" spans="1:256" s="115" customForma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</row>
    <row r="336" spans="1:256" s="115" customForma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</row>
    <row r="337" spans="1:256" s="115" customForma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</row>
    <row r="338" spans="1:256" s="115" customForma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</row>
    <row r="339" spans="1:256" s="115" customForma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</row>
    <row r="340" spans="1:256" s="115" customForma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</row>
    <row r="341" spans="1:256" s="115" customForma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</row>
    <row r="342" spans="1:256" s="115" customForma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</row>
    <row r="343" spans="1:256" s="115" customForma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</row>
    <row r="344" spans="1:256" s="115" customForma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</row>
    <row r="345" spans="1:256" s="115" customForma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</row>
    <row r="346" spans="1:256" s="115" customForma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</row>
    <row r="347" spans="1:256" s="115" customForma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</row>
    <row r="348" spans="1:256" s="115" customForma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</row>
    <row r="349" spans="1:256" s="115" customForma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</row>
    <row r="350" spans="1:256" s="115" customForma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</row>
    <row r="351" spans="1:256" s="115" customForma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</row>
    <row r="352" spans="1:256" s="115" customForma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</row>
    <row r="353" spans="1:256" s="115" customForma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</row>
    <row r="354" spans="1:256" s="115" customForma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</row>
    <row r="355" spans="1:256" s="115" customForma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</row>
    <row r="356" spans="1:256" s="115" customForma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</row>
    <row r="357" spans="1:256" s="115" customForma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</row>
    <row r="358" spans="1:256" s="115" customForma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</row>
    <row r="359" spans="1:256" s="115" customForma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</row>
    <row r="360" spans="1:256" s="115" customForma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</row>
    <row r="361" spans="1:256" s="115" customForma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</row>
    <row r="362" spans="1:256" s="115" customForma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</row>
    <row r="363" spans="1:256" s="115" customForma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</row>
    <row r="364" spans="1:256" s="115" customForma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</row>
    <row r="365" spans="1:256" s="115" customForma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</row>
    <row r="366" spans="1:256" s="115" customForma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</row>
    <row r="367" spans="1:256" s="115" customForma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GE367" s="116"/>
      <c r="GF367" s="116"/>
      <c r="GG367" s="116"/>
      <c r="GH367" s="116"/>
      <c r="GI367" s="116"/>
      <c r="GJ367" s="116"/>
      <c r="GK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</row>
    <row r="368" spans="1:256" s="115" customForma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GE368" s="116"/>
      <c r="GF368" s="116"/>
      <c r="GG368" s="116"/>
      <c r="GH368" s="116"/>
      <c r="GI368" s="116"/>
      <c r="GJ368" s="116"/>
      <c r="GK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</row>
    <row r="369" spans="1:256" s="115" customForma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GE369" s="116"/>
      <c r="GF369" s="116"/>
      <c r="GG369" s="116"/>
      <c r="GH369" s="116"/>
      <c r="GI369" s="116"/>
      <c r="GJ369" s="116"/>
      <c r="GK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</row>
    <row r="370" spans="1:256" s="115" customForma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GE370" s="116"/>
      <c r="GF370" s="116"/>
      <c r="GG370" s="116"/>
      <c r="GH370" s="116"/>
      <c r="GI370" s="116"/>
      <c r="GJ370" s="116"/>
      <c r="GK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</row>
    <row r="371" spans="1:256" s="115" customForma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GE371" s="116"/>
      <c r="GF371" s="116"/>
      <c r="GG371" s="116"/>
      <c r="GH371" s="116"/>
      <c r="GI371" s="116"/>
      <c r="GJ371" s="116"/>
      <c r="GK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</row>
    <row r="372" spans="1:256" s="115" customForma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GE372" s="116"/>
      <c r="GF372" s="116"/>
      <c r="GG372" s="116"/>
      <c r="GH372" s="116"/>
      <c r="GI372" s="116"/>
      <c r="GJ372" s="116"/>
      <c r="GK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</row>
    <row r="373" spans="1:256" s="115" customForma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GE373" s="116"/>
      <c r="GF373" s="116"/>
      <c r="GG373" s="116"/>
      <c r="GH373" s="116"/>
      <c r="GI373" s="116"/>
      <c r="GJ373" s="116"/>
      <c r="GK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</row>
    <row r="374" spans="1:256" s="115" customForma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GE374" s="116"/>
      <c r="GF374" s="116"/>
      <c r="GG374" s="116"/>
      <c r="GH374" s="116"/>
      <c r="GI374" s="116"/>
      <c r="GJ374" s="116"/>
      <c r="GK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</row>
    <row r="375" spans="1:256" s="115" customForma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GE375" s="116"/>
      <c r="GF375" s="116"/>
      <c r="GG375" s="116"/>
      <c r="GH375" s="116"/>
      <c r="GI375" s="116"/>
      <c r="GJ375" s="116"/>
      <c r="GK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</row>
    <row r="376" spans="1:256" s="115" customForma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GE376" s="116"/>
      <c r="GF376" s="116"/>
      <c r="GG376" s="116"/>
      <c r="GH376" s="116"/>
      <c r="GI376" s="116"/>
      <c r="GJ376" s="116"/>
      <c r="GK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</row>
    <row r="377" spans="1:256" s="115" customForma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GE377" s="116"/>
      <c r="GF377" s="116"/>
      <c r="GG377" s="116"/>
      <c r="GH377" s="116"/>
      <c r="GI377" s="116"/>
      <c r="GJ377" s="116"/>
      <c r="GK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</row>
    <row r="378" spans="1:256" s="115" customForma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GE378" s="116"/>
      <c r="GF378" s="116"/>
      <c r="GG378" s="116"/>
      <c r="GH378" s="116"/>
      <c r="GI378" s="116"/>
      <c r="GJ378" s="116"/>
      <c r="GK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</row>
    <row r="379" spans="1:256" s="115" customForma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GE379" s="116"/>
      <c r="GF379" s="116"/>
      <c r="GG379" s="116"/>
      <c r="GH379" s="116"/>
      <c r="GI379" s="116"/>
      <c r="GJ379" s="116"/>
      <c r="GK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</row>
    <row r="380" spans="1:256" s="115" customForma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GE380" s="116"/>
      <c r="GF380" s="116"/>
      <c r="GG380" s="116"/>
      <c r="GH380" s="116"/>
      <c r="GI380" s="116"/>
      <c r="GJ380" s="116"/>
      <c r="GK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</row>
    <row r="381" spans="1:256" s="115" customForma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GE381" s="116"/>
      <c r="GF381" s="116"/>
      <c r="GG381" s="116"/>
      <c r="GH381" s="116"/>
      <c r="GI381" s="116"/>
      <c r="GJ381" s="116"/>
      <c r="GK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</row>
    <row r="382" spans="1:256" s="115" customForma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GE382" s="116"/>
      <c r="GF382" s="116"/>
      <c r="GG382" s="116"/>
      <c r="GH382" s="116"/>
      <c r="GI382" s="116"/>
      <c r="GJ382" s="116"/>
      <c r="GK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</row>
    <row r="383" spans="1:256" s="115" customForma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GE383" s="116"/>
      <c r="GF383" s="116"/>
      <c r="GG383" s="116"/>
      <c r="GH383" s="116"/>
      <c r="GI383" s="116"/>
      <c r="GJ383" s="116"/>
      <c r="GK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</row>
    <row r="384" spans="1:256" s="115" customForma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GE384" s="116"/>
      <c r="GF384" s="116"/>
      <c r="GG384" s="116"/>
      <c r="GH384" s="116"/>
      <c r="GI384" s="116"/>
      <c r="GJ384" s="116"/>
      <c r="GK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</row>
    <row r="385" spans="1:256" s="115" customForma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GE385" s="116"/>
      <c r="GF385" s="116"/>
      <c r="GG385" s="116"/>
      <c r="GH385" s="116"/>
      <c r="GI385" s="116"/>
      <c r="GJ385" s="116"/>
      <c r="GK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</row>
    <row r="386" spans="1:256" s="115" customForma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GE386" s="116"/>
      <c r="GF386" s="116"/>
      <c r="GG386" s="116"/>
      <c r="GH386" s="116"/>
      <c r="GI386" s="116"/>
      <c r="GJ386" s="116"/>
      <c r="GK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</row>
    <row r="387" spans="1:256" s="115" customForma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GE387" s="116"/>
      <c r="GF387" s="116"/>
      <c r="GG387" s="116"/>
      <c r="GH387" s="116"/>
      <c r="GI387" s="116"/>
      <c r="GJ387" s="116"/>
      <c r="GK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</row>
    <row r="388" spans="1:256" s="115" customForma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GE388" s="116"/>
      <c r="GF388" s="116"/>
      <c r="GG388" s="116"/>
      <c r="GH388" s="116"/>
      <c r="GI388" s="116"/>
      <c r="GJ388" s="116"/>
      <c r="GK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</row>
    <row r="389" spans="1:256" s="115" customForma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GE389" s="116"/>
      <c r="GF389" s="116"/>
      <c r="GG389" s="116"/>
      <c r="GH389" s="116"/>
      <c r="GI389" s="116"/>
      <c r="GJ389" s="116"/>
      <c r="GK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</row>
    <row r="390" spans="1:256" s="115" customForma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GE390" s="116"/>
      <c r="GF390" s="116"/>
      <c r="GG390" s="116"/>
      <c r="GH390" s="116"/>
      <c r="GI390" s="116"/>
      <c r="GJ390" s="116"/>
      <c r="GK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</row>
    <row r="391" spans="1:256" s="115" customForma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GE391" s="116"/>
      <c r="GF391" s="116"/>
      <c r="GG391" s="116"/>
      <c r="GH391" s="116"/>
      <c r="GI391" s="116"/>
      <c r="GJ391" s="116"/>
      <c r="GK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</row>
    <row r="392" spans="1:256" s="115" customForma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GE392" s="116"/>
      <c r="GF392" s="116"/>
      <c r="GG392" s="116"/>
      <c r="GH392" s="116"/>
      <c r="GI392" s="116"/>
      <c r="GJ392" s="116"/>
      <c r="GK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</row>
    <row r="393" spans="1:256" s="115" customForma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GE393" s="116"/>
      <c r="GF393" s="116"/>
      <c r="GG393" s="116"/>
      <c r="GH393" s="116"/>
      <c r="GI393" s="116"/>
      <c r="GJ393" s="116"/>
      <c r="GK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</row>
    <row r="394" spans="1:256" s="115" customForma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GE394" s="116"/>
      <c r="GF394" s="116"/>
      <c r="GG394" s="116"/>
      <c r="GH394" s="116"/>
      <c r="GI394" s="116"/>
      <c r="GJ394" s="116"/>
      <c r="GK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</row>
    <row r="395" spans="1:256" s="115" customForma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GE395" s="116"/>
      <c r="GF395" s="116"/>
      <c r="GG395" s="116"/>
      <c r="GH395" s="116"/>
      <c r="GI395" s="116"/>
      <c r="GJ395" s="116"/>
      <c r="GK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</row>
    <row r="396" spans="1:256" s="115" customForma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GE396" s="116"/>
      <c r="GF396" s="116"/>
      <c r="GG396" s="116"/>
      <c r="GH396" s="116"/>
      <c r="GI396" s="116"/>
      <c r="GJ396" s="116"/>
      <c r="GK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</row>
    <row r="397" spans="1:256" s="115" customForma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GE397" s="116"/>
      <c r="GF397" s="116"/>
      <c r="GG397" s="116"/>
      <c r="GH397" s="116"/>
      <c r="GI397" s="116"/>
      <c r="GJ397" s="116"/>
      <c r="GK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</row>
    <row r="398" spans="1:256" s="115" customForma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</row>
    <row r="399" spans="1:256" s="115" customForma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GE399" s="116"/>
      <c r="GF399" s="116"/>
      <c r="GG399" s="116"/>
      <c r="GH399" s="116"/>
      <c r="GI399" s="116"/>
      <c r="GJ399" s="116"/>
      <c r="GK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</row>
    <row r="400" spans="1:256" s="115" customForma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GE400" s="116"/>
      <c r="GF400" s="116"/>
      <c r="GG400" s="116"/>
      <c r="GH400" s="116"/>
      <c r="GI400" s="116"/>
      <c r="GJ400" s="116"/>
      <c r="GK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</row>
    <row r="401" spans="1:256" s="115" customForma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GE401" s="116"/>
      <c r="GF401" s="116"/>
      <c r="GG401" s="116"/>
      <c r="GH401" s="116"/>
      <c r="GI401" s="116"/>
      <c r="GJ401" s="116"/>
      <c r="GK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</row>
    <row r="402" spans="1:256" s="115" customForma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GE402" s="116"/>
      <c r="GF402" s="116"/>
      <c r="GG402" s="116"/>
      <c r="GH402" s="116"/>
      <c r="GI402" s="116"/>
      <c r="GJ402" s="116"/>
      <c r="GK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</row>
    <row r="403" spans="1:256" s="115" customForma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GE403" s="116"/>
      <c r="GF403" s="116"/>
      <c r="GG403" s="116"/>
      <c r="GH403" s="116"/>
      <c r="GI403" s="116"/>
      <c r="GJ403" s="116"/>
      <c r="GK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</row>
    <row r="404" spans="1:256" s="115" customForma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GE404" s="116"/>
      <c r="GF404" s="116"/>
      <c r="GG404" s="116"/>
      <c r="GH404" s="116"/>
      <c r="GI404" s="116"/>
      <c r="GJ404" s="116"/>
      <c r="GK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</row>
    <row r="405" spans="1:256" s="115" customForma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GE405" s="116"/>
      <c r="GF405" s="116"/>
      <c r="GG405" s="116"/>
      <c r="GH405" s="116"/>
      <c r="GI405" s="116"/>
      <c r="GJ405" s="116"/>
      <c r="GK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</row>
    <row r="406" spans="1:256" s="115" customForma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GE406" s="116"/>
      <c r="GF406" s="116"/>
      <c r="GG406" s="116"/>
      <c r="GH406" s="116"/>
      <c r="GI406" s="116"/>
      <c r="GJ406" s="116"/>
      <c r="GK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</row>
    <row r="407" spans="1:256" s="115" customForma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GE407" s="116"/>
      <c r="GF407" s="116"/>
      <c r="GG407" s="116"/>
      <c r="GH407" s="116"/>
      <c r="GI407" s="116"/>
      <c r="GJ407" s="116"/>
      <c r="GK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</row>
    <row r="408" spans="1:256" s="115" customForma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GE408" s="116"/>
      <c r="GF408" s="116"/>
      <c r="GG408" s="116"/>
      <c r="GH408" s="116"/>
      <c r="GI408" s="116"/>
      <c r="GJ408" s="116"/>
      <c r="GK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</row>
    <row r="409" spans="1:256" s="115" customForma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GE409" s="116"/>
      <c r="GF409" s="116"/>
      <c r="GG409" s="116"/>
      <c r="GH409" s="116"/>
      <c r="GI409" s="116"/>
      <c r="GJ409" s="116"/>
      <c r="GK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</row>
    <row r="410" spans="1:256" s="115" customForma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GE410" s="116"/>
      <c r="GF410" s="116"/>
      <c r="GG410" s="116"/>
      <c r="GH410" s="116"/>
      <c r="GI410" s="116"/>
      <c r="GJ410" s="116"/>
      <c r="GK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</row>
    <row r="411" spans="1:256" s="115" customForma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GE411" s="116"/>
      <c r="GF411" s="116"/>
      <c r="GG411" s="116"/>
      <c r="GH411" s="116"/>
      <c r="GI411" s="116"/>
      <c r="GJ411" s="116"/>
      <c r="GK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</row>
    <row r="412" spans="1:256" s="115" customForma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GE412" s="116"/>
      <c r="GF412" s="116"/>
      <c r="GG412" s="116"/>
      <c r="GH412" s="116"/>
      <c r="GI412" s="116"/>
      <c r="GJ412" s="116"/>
      <c r="GK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</row>
    <row r="413" spans="1:256" s="115" customForma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GE413" s="116"/>
      <c r="GF413" s="116"/>
      <c r="GG413" s="116"/>
      <c r="GH413" s="116"/>
      <c r="GI413" s="116"/>
      <c r="GJ413" s="116"/>
      <c r="GK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</row>
    <row r="414" spans="1:256" s="115" customForma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GE414" s="116"/>
      <c r="GF414" s="116"/>
      <c r="GG414" s="116"/>
      <c r="GH414" s="116"/>
      <c r="GI414" s="116"/>
      <c r="GJ414" s="116"/>
      <c r="GK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</row>
    <row r="415" spans="1:256" s="115" customForma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GE415" s="116"/>
      <c r="GF415" s="116"/>
      <c r="GG415" s="116"/>
      <c r="GH415" s="116"/>
      <c r="GI415" s="116"/>
      <c r="GJ415" s="116"/>
      <c r="GK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</row>
    <row r="416" spans="1:256" s="115" customForma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GE416" s="116"/>
      <c r="GF416" s="116"/>
      <c r="GG416" s="116"/>
      <c r="GH416" s="116"/>
      <c r="GI416" s="116"/>
      <c r="GJ416" s="116"/>
      <c r="GK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</row>
    <row r="417" spans="1:256" s="115" customForma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GE417" s="116"/>
      <c r="GF417" s="116"/>
      <c r="GG417" s="116"/>
      <c r="GH417" s="116"/>
      <c r="GI417" s="116"/>
      <c r="GJ417" s="116"/>
      <c r="GK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</row>
    <row r="418" spans="1:256" s="115" customForma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GE418" s="116"/>
      <c r="GF418" s="116"/>
      <c r="GG418" s="116"/>
      <c r="GH418" s="116"/>
      <c r="GI418" s="116"/>
      <c r="GJ418" s="116"/>
      <c r="GK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</row>
    <row r="419" spans="1:256" s="115" customForma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GE419" s="116"/>
      <c r="GF419" s="116"/>
      <c r="GG419" s="116"/>
      <c r="GH419" s="116"/>
      <c r="GI419" s="116"/>
      <c r="GJ419" s="116"/>
      <c r="GK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</row>
    <row r="420" spans="1:256" s="115" customForma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GE420" s="116"/>
      <c r="GF420" s="116"/>
      <c r="GG420" s="116"/>
      <c r="GH420" s="116"/>
      <c r="GI420" s="116"/>
      <c r="GJ420" s="116"/>
      <c r="GK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</row>
    <row r="421" spans="1:256" s="115" customForma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GE421" s="116"/>
      <c r="GF421" s="116"/>
      <c r="GG421" s="116"/>
      <c r="GH421" s="116"/>
      <c r="GI421" s="116"/>
      <c r="GJ421" s="116"/>
      <c r="GK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</row>
    <row r="422" spans="1:256" s="115" customForma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GE422" s="116"/>
      <c r="GF422" s="116"/>
      <c r="GG422" s="116"/>
      <c r="GH422" s="116"/>
      <c r="GI422" s="116"/>
      <c r="GJ422" s="116"/>
      <c r="GK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</row>
    <row r="423" spans="1:256" s="115" customForma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GE423" s="116"/>
      <c r="GF423" s="116"/>
      <c r="GG423" s="116"/>
      <c r="GH423" s="116"/>
      <c r="GI423" s="116"/>
      <c r="GJ423" s="116"/>
      <c r="GK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</row>
    <row r="424" spans="1:256" s="115" customForma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GE424" s="116"/>
      <c r="GF424" s="116"/>
      <c r="GG424" s="116"/>
      <c r="GH424" s="116"/>
      <c r="GI424" s="116"/>
      <c r="GJ424" s="116"/>
      <c r="GK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</row>
    <row r="425" spans="1:256" s="115" customForma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GE425" s="116"/>
      <c r="GF425" s="116"/>
      <c r="GG425" s="116"/>
      <c r="GH425" s="116"/>
      <c r="GI425" s="116"/>
      <c r="GJ425" s="116"/>
      <c r="GK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</row>
    <row r="426" spans="1:256" s="115" customForma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GE426" s="116"/>
      <c r="GF426" s="116"/>
      <c r="GG426" s="116"/>
      <c r="GH426" s="116"/>
      <c r="GI426" s="116"/>
      <c r="GJ426" s="116"/>
      <c r="GK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</row>
    <row r="427" spans="1:256" s="115" customForma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GE427" s="116"/>
      <c r="GF427" s="116"/>
      <c r="GG427" s="116"/>
      <c r="GH427" s="116"/>
      <c r="GI427" s="116"/>
      <c r="GJ427" s="116"/>
      <c r="GK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</row>
    <row r="428" spans="1:256" s="115" customForma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GE428" s="116"/>
      <c r="GF428" s="116"/>
      <c r="GG428" s="116"/>
      <c r="GH428" s="116"/>
      <c r="GI428" s="116"/>
      <c r="GJ428" s="116"/>
      <c r="GK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</row>
    <row r="429" spans="1:256" s="115" customForma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GE429" s="116"/>
      <c r="GF429" s="116"/>
      <c r="GG429" s="116"/>
      <c r="GH429" s="116"/>
      <c r="GI429" s="116"/>
      <c r="GJ429" s="116"/>
      <c r="GK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</row>
    <row r="430" spans="1:256" s="115" customForma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GE430" s="116"/>
      <c r="GF430" s="116"/>
      <c r="GG430" s="116"/>
      <c r="GH430" s="116"/>
      <c r="GI430" s="116"/>
      <c r="GJ430" s="116"/>
      <c r="GK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</row>
    <row r="431" spans="1:256" s="115" customForma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GE431" s="116"/>
      <c r="GF431" s="116"/>
      <c r="GG431" s="116"/>
      <c r="GH431" s="116"/>
      <c r="GI431" s="116"/>
      <c r="GJ431" s="116"/>
      <c r="GK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</row>
    <row r="432" spans="1:256" s="115" customForma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GE432" s="116"/>
      <c r="GF432" s="116"/>
      <c r="GG432" s="116"/>
      <c r="GH432" s="116"/>
      <c r="GI432" s="116"/>
      <c r="GJ432" s="116"/>
      <c r="GK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</row>
    <row r="433" spans="1:256" s="115" customForma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GE433" s="116"/>
      <c r="GF433" s="116"/>
      <c r="GG433" s="116"/>
      <c r="GH433" s="116"/>
      <c r="GI433" s="116"/>
      <c r="GJ433" s="116"/>
      <c r="GK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</row>
    <row r="434" spans="1:256" s="115" customForma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GE434" s="116"/>
      <c r="GF434" s="116"/>
      <c r="GG434" s="116"/>
      <c r="GH434" s="116"/>
      <c r="GI434" s="116"/>
      <c r="GJ434" s="116"/>
      <c r="GK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</row>
    <row r="435" spans="1:256" s="115" customForma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GE435" s="116"/>
      <c r="GF435" s="116"/>
      <c r="GG435" s="116"/>
      <c r="GH435" s="116"/>
      <c r="GI435" s="116"/>
      <c r="GJ435" s="116"/>
      <c r="GK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</row>
    <row r="436" spans="1:256" s="115" customForma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GE436" s="116"/>
      <c r="GF436" s="116"/>
      <c r="GG436" s="116"/>
      <c r="GH436" s="116"/>
      <c r="GI436" s="116"/>
      <c r="GJ436" s="116"/>
      <c r="GK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</row>
    <row r="437" spans="1:256" s="115" customForma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GE437" s="116"/>
      <c r="GF437" s="116"/>
      <c r="GG437" s="116"/>
      <c r="GH437" s="116"/>
      <c r="GI437" s="116"/>
      <c r="GJ437" s="116"/>
      <c r="GK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</row>
    <row r="438" spans="1:256" s="115" customForma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GE438" s="116"/>
      <c r="GF438" s="116"/>
      <c r="GG438" s="116"/>
      <c r="GH438" s="116"/>
      <c r="GI438" s="116"/>
      <c r="GJ438" s="116"/>
      <c r="GK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</row>
    <row r="439" spans="1:256" s="115" customForma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GE439" s="116"/>
      <c r="GF439" s="116"/>
      <c r="GG439" s="116"/>
      <c r="GH439" s="116"/>
      <c r="GI439" s="116"/>
      <c r="GJ439" s="116"/>
      <c r="GK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</row>
    <row r="440" spans="1:256" s="115" customForma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GE440" s="116"/>
      <c r="GF440" s="116"/>
      <c r="GG440" s="116"/>
      <c r="GH440" s="116"/>
      <c r="GI440" s="116"/>
      <c r="GJ440" s="116"/>
      <c r="GK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</row>
    <row r="441" spans="1:256" s="115" customForma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GE441" s="116"/>
      <c r="GF441" s="116"/>
      <c r="GG441" s="116"/>
      <c r="GH441" s="116"/>
      <c r="GI441" s="116"/>
      <c r="GJ441" s="116"/>
      <c r="GK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</row>
    <row r="442" spans="1:256" s="115" customForma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GE442" s="116"/>
      <c r="GF442" s="116"/>
      <c r="GG442" s="116"/>
      <c r="GH442" s="116"/>
      <c r="GI442" s="116"/>
      <c r="GJ442" s="116"/>
      <c r="GK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</row>
    <row r="443" spans="1:256" s="115" customForma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GE443" s="116"/>
      <c r="GF443" s="116"/>
      <c r="GG443" s="116"/>
      <c r="GH443" s="116"/>
      <c r="GI443" s="116"/>
      <c r="GJ443" s="116"/>
      <c r="GK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</row>
    <row r="444" spans="1:256" s="115" customForma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GE444" s="116"/>
      <c r="GF444" s="116"/>
      <c r="GG444" s="116"/>
      <c r="GH444" s="116"/>
      <c r="GI444" s="116"/>
      <c r="GJ444" s="116"/>
      <c r="GK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</row>
    <row r="445" spans="1:256" s="115" customForma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GE445" s="116"/>
      <c r="GF445" s="116"/>
      <c r="GG445" s="116"/>
      <c r="GH445" s="116"/>
      <c r="GI445" s="116"/>
      <c r="GJ445" s="116"/>
      <c r="GK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</row>
    <row r="446" spans="1:256" s="115" customForma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GE446" s="116"/>
      <c r="GF446" s="116"/>
      <c r="GG446" s="116"/>
      <c r="GH446" s="116"/>
      <c r="GI446" s="116"/>
      <c r="GJ446" s="116"/>
      <c r="GK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</row>
    <row r="447" spans="1:256" s="115" customForma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GE447" s="116"/>
      <c r="GF447" s="116"/>
      <c r="GG447" s="116"/>
      <c r="GH447" s="116"/>
      <c r="GI447" s="116"/>
      <c r="GJ447" s="116"/>
      <c r="GK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</row>
    <row r="448" spans="1:256" s="115" customForma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GE448" s="116"/>
      <c r="GF448" s="116"/>
      <c r="GG448" s="116"/>
      <c r="GH448" s="116"/>
      <c r="GI448" s="116"/>
      <c r="GJ448" s="116"/>
      <c r="GK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</row>
    <row r="449" spans="1:256" s="115" customForma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GE449" s="116"/>
      <c r="GF449" s="116"/>
      <c r="GG449" s="116"/>
      <c r="GH449" s="116"/>
      <c r="GI449" s="116"/>
      <c r="GJ449" s="116"/>
      <c r="GK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</row>
    <row r="450" spans="1:256" s="115" customForma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GE450" s="116"/>
      <c r="GF450" s="116"/>
      <c r="GG450" s="116"/>
      <c r="GH450" s="116"/>
      <c r="GI450" s="116"/>
      <c r="GJ450" s="116"/>
      <c r="GK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</row>
    <row r="451" spans="1:256" s="115" customForma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GE451" s="116"/>
      <c r="GF451" s="116"/>
      <c r="GG451" s="116"/>
      <c r="GH451" s="116"/>
      <c r="GI451" s="116"/>
      <c r="GJ451" s="116"/>
      <c r="GK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</row>
    <row r="452" spans="1:256" s="115" customForma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GE452" s="116"/>
      <c r="GF452" s="116"/>
      <c r="GG452" s="116"/>
      <c r="GH452" s="116"/>
      <c r="GI452" s="116"/>
      <c r="GJ452" s="116"/>
      <c r="GK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</row>
    <row r="453" spans="1:256" s="115" customForma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GE453" s="116"/>
      <c r="GF453" s="116"/>
      <c r="GG453" s="116"/>
      <c r="GH453" s="116"/>
      <c r="GI453" s="116"/>
      <c r="GJ453" s="116"/>
      <c r="GK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</row>
    <row r="454" spans="1:256" s="115" customForma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GE454" s="116"/>
      <c r="GF454" s="116"/>
      <c r="GG454" s="116"/>
      <c r="GH454" s="116"/>
      <c r="GI454" s="116"/>
      <c r="GJ454" s="116"/>
      <c r="GK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</row>
    <row r="455" spans="1:256" s="115" customForma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GE455" s="116"/>
      <c r="GF455" s="116"/>
      <c r="GG455" s="116"/>
      <c r="GH455" s="116"/>
      <c r="GI455" s="116"/>
      <c r="GJ455" s="116"/>
      <c r="GK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</row>
    <row r="456" spans="1:256" s="115" customForma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</row>
    <row r="457" spans="1:256" s="115" customForma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GE457" s="116"/>
      <c r="GF457" s="116"/>
      <c r="GG457" s="116"/>
      <c r="GH457" s="116"/>
      <c r="GI457" s="116"/>
      <c r="GJ457" s="116"/>
      <c r="GK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</row>
    <row r="458" spans="1:256" s="115" customForma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GE458" s="116"/>
      <c r="GF458" s="116"/>
      <c r="GG458" s="116"/>
      <c r="GH458" s="116"/>
      <c r="GI458" s="116"/>
      <c r="GJ458" s="116"/>
      <c r="GK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</row>
    <row r="459" spans="1:256" s="115" customForma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GE459" s="116"/>
      <c r="GF459" s="116"/>
      <c r="GG459" s="116"/>
      <c r="GH459" s="116"/>
      <c r="GI459" s="116"/>
      <c r="GJ459" s="116"/>
      <c r="GK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</row>
    <row r="460" spans="1:256" s="115" customForma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GE460" s="116"/>
      <c r="GF460" s="116"/>
      <c r="GG460" s="116"/>
      <c r="GH460" s="116"/>
      <c r="GI460" s="116"/>
      <c r="GJ460" s="116"/>
      <c r="GK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</row>
    <row r="461" spans="1:256" s="115" customForma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GE461" s="116"/>
      <c r="GF461" s="116"/>
      <c r="GG461" s="116"/>
      <c r="GH461" s="116"/>
      <c r="GI461" s="116"/>
      <c r="GJ461" s="116"/>
      <c r="GK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</row>
    <row r="462" spans="1:256" s="115" customForma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GE462" s="116"/>
      <c r="GF462" s="116"/>
      <c r="GG462" s="116"/>
      <c r="GH462" s="116"/>
      <c r="GI462" s="116"/>
      <c r="GJ462" s="116"/>
      <c r="GK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</row>
    <row r="463" spans="1:256" s="115" customForma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GE463" s="116"/>
      <c r="GF463" s="116"/>
      <c r="GG463" s="116"/>
      <c r="GH463" s="116"/>
      <c r="GI463" s="116"/>
      <c r="GJ463" s="116"/>
      <c r="GK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</row>
    <row r="464" spans="1:256" s="115" customForma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GE464" s="116"/>
      <c r="GF464" s="116"/>
      <c r="GG464" s="116"/>
      <c r="GH464" s="116"/>
      <c r="GI464" s="116"/>
      <c r="GJ464" s="116"/>
      <c r="GK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</row>
    <row r="465" spans="1:256" s="115" customForma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GE465" s="116"/>
      <c r="GF465" s="116"/>
      <c r="GG465" s="116"/>
      <c r="GH465" s="116"/>
      <c r="GI465" s="116"/>
      <c r="GJ465" s="116"/>
      <c r="GK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</row>
    <row r="466" spans="1:256" s="115" customForma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GE466" s="116"/>
      <c r="GF466" s="116"/>
      <c r="GG466" s="116"/>
      <c r="GH466" s="116"/>
      <c r="GI466" s="116"/>
      <c r="GJ466" s="116"/>
      <c r="GK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</row>
    <row r="467" spans="1:256" s="115" customForma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GE467" s="116"/>
      <c r="GF467" s="116"/>
      <c r="GG467" s="116"/>
      <c r="GH467" s="116"/>
      <c r="GI467" s="116"/>
      <c r="GJ467" s="116"/>
      <c r="GK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</row>
    <row r="468" spans="1:256" s="115" customForma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GE468" s="116"/>
      <c r="GF468" s="116"/>
      <c r="GG468" s="116"/>
      <c r="GH468" s="116"/>
      <c r="GI468" s="116"/>
      <c r="GJ468" s="116"/>
      <c r="GK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</row>
    <row r="469" spans="1:256" s="115" customForma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GE469" s="116"/>
      <c r="GF469" s="116"/>
      <c r="GG469" s="116"/>
      <c r="GH469" s="116"/>
      <c r="GI469" s="116"/>
      <c r="GJ469" s="116"/>
      <c r="GK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</row>
    <row r="470" spans="1:256" s="115" customForma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GE470" s="116"/>
      <c r="GF470" s="116"/>
      <c r="GG470" s="116"/>
      <c r="GH470" s="116"/>
      <c r="GI470" s="116"/>
      <c r="GJ470" s="116"/>
      <c r="GK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</row>
    <row r="471" spans="1:256" s="115" customForma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GE471" s="116"/>
      <c r="GF471" s="116"/>
      <c r="GG471" s="116"/>
      <c r="GH471" s="116"/>
      <c r="GI471" s="116"/>
      <c r="GJ471" s="116"/>
      <c r="GK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</row>
    <row r="472" spans="1:256" s="115" customForma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</row>
    <row r="473" spans="1:256" s="115" customForma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GE473" s="116"/>
      <c r="GF473" s="116"/>
      <c r="GG473" s="116"/>
      <c r="GH473" s="116"/>
      <c r="GI473" s="116"/>
      <c r="GJ473" s="116"/>
      <c r="GK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</row>
    <row r="474" spans="1:256" s="115" customForma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GE474" s="116"/>
      <c r="GF474" s="116"/>
      <c r="GG474" s="116"/>
      <c r="GH474" s="116"/>
      <c r="GI474" s="116"/>
      <c r="GJ474" s="116"/>
      <c r="GK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</row>
    <row r="475" spans="1:256" s="115" customForma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</row>
    <row r="476" spans="1:256" s="115" customForma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GE476" s="116"/>
      <c r="GF476" s="116"/>
      <c r="GG476" s="116"/>
      <c r="GH476" s="116"/>
      <c r="GI476" s="116"/>
      <c r="GJ476" s="116"/>
      <c r="GK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</row>
    <row r="477" spans="1:256" s="115" customForma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</row>
    <row r="478" spans="1:256" s="115" customForma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</row>
    <row r="479" spans="1:256" s="115" customForma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</row>
    <row r="480" spans="1:256" s="115" customForma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GE480" s="116"/>
      <c r="GF480" s="116"/>
      <c r="GG480" s="116"/>
      <c r="GH480" s="116"/>
      <c r="GI480" s="116"/>
      <c r="GJ480" s="116"/>
      <c r="GK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</row>
    <row r="481" spans="1:256" s="115" customForma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GE481" s="116"/>
      <c r="GF481" s="116"/>
      <c r="GG481" s="116"/>
      <c r="GH481" s="116"/>
      <c r="GI481" s="116"/>
      <c r="GJ481" s="116"/>
      <c r="GK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</row>
    <row r="482" spans="1:256" s="115" customForma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GE482" s="116"/>
      <c r="GF482" s="116"/>
      <c r="GG482" s="116"/>
      <c r="GH482" s="116"/>
      <c r="GI482" s="116"/>
      <c r="GJ482" s="116"/>
      <c r="GK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</row>
    <row r="483" spans="1:256" s="115" customForma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GE483" s="116"/>
      <c r="GF483" s="116"/>
      <c r="GG483" s="116"/>
      <c r="GH483" s="116"/>
      <c r="GI483" s="116"/>
      <c r="GJ483" s="116"/>
      <c r="GK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</row>
    <row r="484" spans="1:256" s="115" customForma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GE484" s="116"/>
      <c r="GF484" s="116"/>
      <c r="GG484" s="116"/>
      <c r="GH484" s="116"/>
      <c r="GI484" s="116"/>
      <c r="GJ484" s="116"/>
      <c r="GK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</row>
    <row r="485" spans="1:256" s="115" customForma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GE485" s="116"/>
      <c r="GF485" s="116"/>
      <c r="GG485" s="116"/>
      <c r="GH485" s="116"/>
      <c r="GI485" s="116"/>
      <c r="GJ485" s="116"/>
      <c r="GK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</row>
    <row r="486" spans="1:256" s="115" customForma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GE486" s="116"/>
      <c r="GF486" s="116"/>
      <c r="GG486" s="116"/>
      <c r="GH486" s="116"/>
      <c r="GI486" s="116"/>
      <c r="GJ486" s="116"/>
      <c r="GK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</row>
    <row r="487" spans="1:256" s="115" customForma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GE487" s="116"/>
      <c r="GF487" s="116"/>
      <c r="GG487" s="116"/>
      <c r="GH487" s="116"/>
      <c r="GI487" s="116"/>
      <c r="GJ487" s="116"/>
      <c r="GK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</row>
    <row r="488" spans="1:256" s="115" customForma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GE488" s="116"/>
      <c r="GF488" s="116"/>
      <c r="GG488" s="116"/>
      <c r="GH488" s="116"/>
      <c r="GI488" s="116"/>
      <c r="GJ488" s="116"/>
      <c r="GK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</row>
    <row r="489" spans="1:256" s="115" customForma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GE489" s="116"/>
      <c r="GF489" s="116"/>
      <c r="GG489" s="116"/>
      <c r="GH489" s="116"/>
      <c r="GI489" s="116"/>
      <c r="GJ489" s="116"/>
      <c r="GK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</row>
    <row r="490" spans="1:256" s="115" customForma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GE490" s="116"/>
      <c r="GF490" s="116"/>
      <c r="GG490" s="116"/>
      <c r="GH490" s="116"/>
      <c r="GI490" s="116"/>
      <c r="GJ490" s="116"/>
      <c r="GK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</row>
    <row r="491" spans="1:256" s="115" customForma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GE491" s="116"/>
      <c r="GF491" s="116"/>
      <c r="GG491" s="116"/>
      <c r="GH491" s="116"/>
      <c r="GI491" s="116"/>
      <c r="GJ491" s="116"/>
      <c r="GK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</row>
    <row r="492" spans="1:256" s="115" customForma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GE492" s="116"/>
      <c r="GF492" s="116"/>
      <c r="GG492" s="116"/>
      <c r="GH492" s="116"/>
      <c r="GI492" s="116"/>
      <c r="GJ492" s="116"/>
      <c r="GK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</row>
    <row r="493" spans="1:256" s="115" customForma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GE493" s="116"/>
      <c r="GF493" s="116"/>
      <c r="GG493" s="116"/>
      <c r="GH493" s="116"/>
      <c r="GI493" s="116"/>
      <c r="GJ493" s="116"/>
      <c r="GK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</row>
    <row r="494" spans="1:256" s="115" customForma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GE494" s="116"/>
      <c r="GF494" s="116"/>
      <c r="GG494" s="116"/>
      <c r="GH494" s="116"/>
      <c r="GI494" s="116"/>
      <c r="GJ494" s="116"/>
      <c r="GK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</row>
    <row r="495" spans="1:256" s="115" customForma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GE495" s="116"/>
      <c r="GF495" s="116"/>
      <c r="GG495" s="116"/>
      <c r="GH495" s="116"/>
      <c r="GI495" s="116"/>
      <c r="GJ495" s="116"/>
      <c r="GK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</row>
    <row r="496" spans="1:256" s="115" customForma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GE496" s="116"/>
      <c r="GF496" s="116"/>
      <c r="GG496" s="116"/>
      <c r="GH496" s="116"/>
      <c r="GI496" s="116"/>
      <c r="GJ496" s="116"/>
      <c r="GK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</row>
    <row r="497" spans="1:256" s="115" customForma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GE497" s="116"/>
      <c r="GF497" s="116"/>
      <c r="GG497" s="116"/>
      <c r="GH497" s="116"/>
      <c r="GI497" s="116"/>
      <c r="GJ497" s="116"/>
      <c r="GK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</row>
    <row r="498" spans="1:256" s="115" customForma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GE498" s="116"/>
      <c r="GF498" s="116"/>
      <c r="GG498" s="116"/>
      <c r="GH498" s="116"/>
      <c r="GI498" s="116"/>
      <c r="GJ498" s="116"/>
      <c r="GK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</row>
    <row r="499" spans="1:256" s="115" customForma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GE499" s="116"/>
      <c r="GF499" s="116"/>
      <c r="GG499" s="116"/>
      <c r="GH499" s="116"/>
      <c r="GI499" s="116"/>
      <c r="GJ499" s="116"/>
      <c r="GK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</row>
    <row r="500" spans="1:256" s="115" customForma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GE500" s="116"/>
      <c r="GF500" s="116"/>
      <c r="GG500" s="116"/>
      <c r="GH500" s="116"/>
      <c r="GI500" s="116"/>
      <c r="GJ500" s="116"/>
      <c r="GK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</row>
    <row r="501" spans="1:256" s="115" customForma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GE501" s="116"/>
      <c r="GF501" s="116"/>
      <c r="GG501" s="116"/>
      <c r="GH501" s="116"/>
      <c r="GI501" s="116"/>
      <c r="GJ501" s="116"/>
      <c r="GK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</row>
    <row r="502" spans="1:256" s="115" customForma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GE502" s="116"/>
      <c r="GF502" s="116"/>
      <c r="GG502" s="116"/>
      <c r="GH502" s="116"/>
      <c r="GI502" s="116"/>
      <c r="GJ502" s="116"/>
      <c r="GK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</row>
    <row r="503" spans="1:256" s="115" customForma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GE503" s="116"/>
      <c r="GF503" s="116"/>
      <c r="GG503" s="116"/>
      <c r="GH503" s="116"/>
      <c r="GI503" s="116"/>
      <c r="GJ503" s="116"/>
      <c r="GK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</row>
    <row r="504" spans="1:256" s="115" customForma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GE504" s="116"/>
      <c r="GF504" s="116"/>
      <c r="GG504" s="116"/>
      <c r="GH504" s="116"/>
      <c r="GI504" s="116"/>
      <c r="GJ504" s="116"/>
      <c r="GK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</row>
    <row r="505" spans="1:256" s="115" customForma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GE505" s="116"/>
      <c r="GF505" s="116"/>
      <c r="GG505" s="116"/>
      <c r="GH505" s="116"/>
      <c r="GI505" s="116"/>
      <c r="GJ505" s="116"/>
      <c r="GK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</row>
    <row r="506" spans="1:256" s="115" customForma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GE506" s="116"/>
      <c r="GF506" s="116"/>
      <c r="GG506" s="116"/>
      <c r="GH506" s="116"/>
      <c r="GI506" s="116"/>
      <c r="GJ506" s="116"/>
      <c r="GK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</row>
    <row r="507" spans="1:256" s="115" customForma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GE507" s="116"/>
      <c r="GF507" s="116"/>
      <c r="GG507" s="116"/>
      <c r="GH507" s="116"/>
      <c r="GI507" s="116"/>
      <c r="GJ507" s="116"/>
      <c r="GK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</row>
    <row r="508" spans="1:256" s="115" customForma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GE508" s="116"/>
      <c r="GF508" s="116"/>
      <c r="GG508" s="116"/>
      <c r="GH508" s="116"/>
      <c r="GI508" s="116"/>
      <c r="GJ508" s="116"/>
      <c r="GK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</row>
    <row r="509" spans="1:256" s="115" customForma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GE509" s="116"/>
      <c r="GF509" s="116"/>
      <c r="GG509" s="116"/>
      <c r="GH509" s="116"/>
      <c r="GI509" s="116"/>
      <c r="GJ509" s="116"/>
      <c r="GK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</row>
    <row r="510" spans="1:256" s="115" customForma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GE510" s="116"/>
      <c r="GF510" s="116"/>
      <c r="GG510" s="116"/>
      <c r="GH510" s="116"/>
      <c r="GI510" s="116"/>
      <c r="GJ510" s="116"/>
      <c r="GK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</row>
    <row r="511" spans="1:256" s="115" customForma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GE511" s="116"/>
      <c r="GF511" s="116"/>
      <c r="GG511" s="116"/>
      <c r="GH511" s="116"/>
      <c r="GI511" s="116"/>
      <c r="GJ511" s="116"/>
      <c r="GK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</row>
    <row r="512" spans="1:256" s="115" customForma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</row>
    <row r="513" spans="1:256" s="115" customForma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GE513" s="116"/>
      <c r="GF513" s="116"/>
      <c r="GG513" s="116"/>
      <c r="GH513" s="116"/>
      <c r="GI513" s="116"/>
      <c r="GJ513" s="116"/>
      <c r="GK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</row>
    <row r="514" spans="1:256" s="115" customForma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GE514" s="116"/>
      <c r="GF514" s="116"/>
      <c r="GG514" s="116"/>
      <c r="GH514" s="116"/>
      <c r="GI514" s="116"/>
      <c r="GJ514" s="116"/>
      <c r="GK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</row>
    <row r="515" spans="1:256" s="115" customForma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GE515" s="116"/>
      <c r="GF515" s="116"/>
      <c r="GG515" s="116"/>
      <c r="GH515" s="116"/>
      <c r="GI515" s="116"/>
      <c r="GJ515" s="116"/>
      <c r="GK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</row>
    <row r="516" spans="1:256" s="115" customForma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GE516" s="116"/>
      <c r="GF516" s="116"/>
      <c r="GG516" s="116"/>
      <c r="GH516" s="116"/>
      <c r="GI516" s="116"/>
      <c r="GJ516" s="116"/>
      <c r="GK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</row>
    <row r="517" spans="1:256" s="115" customForma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GE517" s="116"/>
      <c r="GF517" s="116"/>
      <c r="GG517" s="116"/>
      <c r="GH517" s="116"/>
      <c r="GI517" s="116"/>
      <c r="GJ517" s="116"/>
      <c r="GK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</row>
    <row r="518" spans="1:256" s="115" customForma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GE518" s="116"/>
      <c r="GF518" s="116"/>
      <c r="GG518" s="116"/>
      <c r="GH518" s="116"/>
      <c r="GI518" s="116"/>
      <c r="GJ518" s="116"/>
      <c r="GK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</row>
    <row r="519" spans="1:256" s="115" customForma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GE519" s="116"/>
      <c r="GF519" s="116"/>
      <c r="GG519" s="116"/>
      <c r="GH519" s="116"/>
      <c r="GI519" s="116"/>
      <c r="GJ519" s="116"/>
      <c r="GK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</row>
    <row r="520" spans="1:256" s="115" customForma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</row>
    <row r="521" spans="1:256" s="115" customForma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GE521" s="116"/>
      <c r="GF521" s="116"/>
      <c r="GG521" s="116"/>
      <c r="GH521" s="116"/>
      <c r="GI521" s="116"/>
      <c r="GJ521" s="116"/>
      <c r="GK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</row>
    <row r="522" spans="1:256" s="115" customForma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GE522" s="116"/>
      <c r="GF522" s="116"/>
      <c r="GG522" s="116"/>
      <c r="GH522" s="116"/>
      <c r="GI522" s="116"/>
      <c r="GJ522" s="116"/>
      <c r="GK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</row>
    <row r="523" spans="1:256" s="115" customForma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GE523" s="116"/>
      <c r="GF523" s="116"/>
      <c r="GG523" s="116"/>
      <c r="GH523" s="116"/>
      <c r="GI523" s="116"/>
      <c r="GJ523" s="116"/>
      <c r="GK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</row>
    <row r="524" spans="1:256" s="115" customForma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GE524" s="116"/>
      <c r="GF524" s="116"/>
      <c r="GG524" s="116"/>
      <c r="GH524" s="116"/>
      <c r="GI524" s="116"/>
      <c r="GJ524" s="116"/>
      <c r="GK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</row>
    <row r="525" spans="1:256" s="115" customForma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GE525" s="116"/>
      <c r="GF525" s="116"/>
      <c r="GG525" s="116"/>
      <c r="GH525" s="116"/>
      <c r="GI525" s="116"/>
      <c r="GJ525" s="116"/>
      <c r="GK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</row>
    <row r="526" spans="1:256" s="115" customForma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GE526" s="116"/>
      <c r="GF526" s="116"/>
      <c r="GG526" s="116"/>
      <c r="GH526" s="116"/>
      <c r="GI526" s="116"/>
      <c r="GJ526" s="116"/>
      <c r="GK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</row>
    <row r="527" spans="1:256" s="115" customForma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GE527" s="116"/>
      <c r="GF527" s="116"/>
      <c r="GG527" s="116"/>
      <c r="GH527" s="116"/>
      <c r="GI527" s="116"/>
      <c r="GJ527" s="116"/>
      <c r="GK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</row>
    <row r="528" spans="1:256" s="115" customForma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GE528" s="116"/>
      <c r="GF528" s="116"/>
      <c r="GG528" s="116"/>
      <c r="GH528" s="116"/>
      <c r="GI528" s="116"/>
      <c r="GJ528" s="116"/>
      <c r="GK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</row>
    <row r="529" spans="1:256" s="115" customForma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GE529" s="116"/>
      <c r="GF529" s="116"/>
      <c r="GG529" s="116"/>
      <c r="GH529" s="116"/>
      <c r="GI529" s="116"/>
      <c r="GJ529" s="116"/>
      <c r="GK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</row>
    <row r="530" spans="1:256" s="115" customForma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GE530" s="116"/>
      <c r="GF530" s="116"/>
      <c r="GG530" s="116"/>
      <c r="GH530" s="116"/>
      <c r="GI530" s="116"/>
      <c r="GJ530" s="116"/>
      <c r="GK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</row>
    <row r="531" spans="1:256" s="115" customForma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GE531" s="116"/>
      <c r="GF531" s="116"/>
      <c r="GG531" s="116"/>
      <c r="GH531" s="116"/>
      <c r="GI531" s="116"/>
      <c r="GJ531" s="116"/>
      <c r="GK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</row>
    <row r="532" spans="1:256" s="115" customForma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GE532" s="116"/>
      <c r="GF532" s="116"/>
      <c r="GG532" s="116"/>
      <c r="GH532" s="116"/>
      <c r="GI532" s="116"/>
      <c r="GJ532" s="116"/>
      <c r="GK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</row>
    <row r="533" spans="1:256" s="115" customForma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GE533" s="116"/>
      <c r="GF533" s="116"/>
      <c r="GG533" s="116"/>
      <c r="GH533" s="116"/>
      <c r="GI533" s="116"/>
      <c r="GJ533" s="116"/>
      <c r="GK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</row>
    <row r="534" spans="1:256" s="115" customForma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GE534" s="116"/>
      <c r="GF534" s="116"/>
      <c r="GG534" s="116"/>
      <c r="GH534" s="116"/>
      <c r="GI534" s="116"/>
      <c r="GJ534" s="116"/>
      <c r="GK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</row>
    <row r="535" spans="1:256" s="115" customForma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GE535" s="116"/>
      <c r="GF535" s="116"/>
      <c r="GG535" s="116"/>
      <c r="GH535" s="116"/>
      <c r="GI535" s="116"/>
      <c r="GJ535" s="116"/>
      <c r="GK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</row>
    <row r="536" spans="1:256" s="115" customForma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GE536" s="116"/>
      <c r="GF536" s="116"/>
      <c r="GG536" s="116"/>
      <c r="GH536" s="116"/>
      <c r="GI536" s="116"/>
      <c r="GJ536" s="116"/>
      <c r="GK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</row>
    <row r="537" spans="1:256" s="115" customForma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GE537" s="116"/>
      <c r="GF537" s="116"/>
      <c r="GG537" s="116"/>
      <c r="GH537" s="116"/>
      <c r="GI537" s="116"/>
      <c r="GJ537" s="116"/>
      <c r="GK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</row>
    <row r="538" spans="1:256" s="115" customForma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GE538" s="116"/>
      <c r="GF538" s="116"/>
      <c r="GG538" s="116"/>
      <c r="GH538" s="116"/>
      <c r="GI538" s="116"/>
      <c r="GJ538" s="116"/>
      <c r="GK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</row>
    <row r="539" spans="1:256" s="115" customForma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GE539" s="116"/>
      <c r="GF539" s="116"/>
      <c r="GG539" s="116"/>
      <c r="GH539" s="116"/>
      <c r="GI539" s="116"/>
      <c r="GJ539" s="116"/>
      <c r="GK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</row>
    <row r="540" spans="1:256" s="115" customForma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GE540" s="116"/>
      <c r="GF540" s="116"/>
      <c r="GG540" s="116"/>
      <c r="GH540" s="116"/>
      <c r="GI540" s="116"/>
      <c r="GJ540" s="116"/>
      <c r="GK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</row>
    <row r="541" spans="1:256" s="115" customForma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GE541" s="116"/>
      <c r="GF541" s="116"/>
      <c r="GG541" s="116"/>
      <c r="GH541" s="116"/>
      <c r="GI541" s="116"/>
      <c r="GJ541" s="116"/>
      <c r="GK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</row>
    <row r="542" spans="1:256" s="115" customForma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GE542" s="116"/>
      <c r="GF542" s="116"/>
      <c r="GG542" s="116"/>
      <c r="GH542" s="116"/>
      <c r="GI542" s="116"/>
      <c r="GJ542" s="116"/>
      <c r="GK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</row>
    <row r="543" spans="1:256" s="115" customForma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GE543" s="116"/>
      <c r="GF543" s="116"/>
      <c r="GG543" s="116"/>
      <c r="GH543" s="116"/>
      <c r="GI543" s="116"/>
      <c r="GJ543" s="116"/>
      <c r="GK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</row>
    <row r="544" spans="1:256" s="115" customForma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GE544" s="116"/>
      <c r="GF544" s="116"/>
      <c r="GG544" s="116"/>
      <c r="GH544" s="116"/>
      <c r="GI544" s="116"/>
      <c r="GJ544" s="116"/>
      <c r="GK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</row>
    <row r="545" spans="1:256" s="115" customForma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GE545" s="116"/>
      <c r="GF545" s="116"/>
      <c r="GG545" s="116"/>
      <c r="GH545" s="116"/>
      <c r="GI545" s="116"/>
      <c r="GJ545" s="116"/>
      <c r="GK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</row>
    <row r="546" spans="1:256" s="115" customForma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GE546" s="116"/>
      <c r="GF546" s="116"/>
      <c r="GG546" s="116"/>
      <c r="GH546" s="116"/>
      <c r="GI546" s="116"/>
      <c r="GJ546" s="116"/>
      <c r="GK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</row>
    <row r="547" spans="1:256" s="115" customForma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GE547" s="116"/>
      <c r="GF547" s="116"/>
      <c r="GG547" s="116"/>
      <c r="GH547" s="116"/>
      <c r="GI547" s="116"/>
      <c r="GJ547" s="116"/>
      <c r="GK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</row>
    <row r="548" spans="1:256" s="115" customForma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GE548" s="116"/>
      <c r="GF548" s="116"/>
      <c r="GG548" s="116"/>
      <c r="GH548" s="116"/>
      <c r="GI548" s="116"/>
      <c r="GJ548" s="116"/>
      <c r="GK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</row>
    <row r="549" spans="1:256" s="115" customForma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GE549" s="116"/>
      <c r="GF549" s="116"/>
      <c r="GG549" s="116"/>
      <c r="GH549" s="116"/>
      <c r="GI549" s="116"/>
      <c r="GJ549" s="116"/>
      <c r="GK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</row>
    <row r="550" spans="1:256" s="115" customForma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GE550" s="116"/>
      <c r="GF550" s="116"/>
      <c r="GG550" s="116"/>
      <c r="GH550" s="116"/>
      <c r="GI550" s="116"/>
      <c r="GJ550" s="116"/>
      <c r="GK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</row>
    <row r="551" spans="1:256" s="115" customForma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GE551" s="116"/>
      <c r="GF551" s="116"/>
      <c r="GG551" s="116"/>
      <c r="GH551" s="116"/>
      <c r="GI551" s="116"/>
      <c r="GJ551" s="116"/>
      <c r="GK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</row>
    <row r="552" spans="1:256" s="115" customForma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GE552" s="116"/>
      <c r="GF552" s="116"/>
      <c r="GG552" s="116"/>
      <c r="GH552" s="116"/>
      <c r="GI552" s="116"/>
      <c r="GJ552" s="116"/>
      <c r="GK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</row>
    <row r="553" spans="1:256" s="115" customForma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GE553" s="116"/>
      <c r="GF553" s="116"/>
      <c r="GG553" s="116"/>
      <c r="GH553" s="116"/>
      <c r="GI553" s="116"/>
      <c r="GJ553" s="116"/>
      <c r="GK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</row>
    <row r="554" spans="1:256" s="115" customForma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GE554" s="116"/>
      <c r="GF554" s="116"/>
      <c r="GG554" s="116"/>
      <c r="GH554" s="116"/>
      <c r="GI554" s="116"/>
      <c r="GJ554" s="116"/>
      <c r="GK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</row>
    <row r="555" spans="1:256" s="115" customForma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GE555" s="116"/>
      <c r="GF555" s="116"/>
      <c r="GG555" s="116"/>
      <c r="GH555" s="116"/>
      <c r="GI555" s="116"/>
      <c r="GJ555" s="116"/>
      <c r="GK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</row>
    <row r="556" spans="1:256" s="115" customForma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GE556" s="116"/>
      <c r="GF556" s="116"/>
      <c r="GG556" s="116"/>
      <c r="GH556" s="116"/>
      <c r="GI556" s="116"/>
      <c r="GJ556" s="116"/>
      <c r="GK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</row>
    <row r="557" spans="1:256" s="115" customForma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GE557" s="116"/>
      <c r="GF557" s="116"/>
      <c r="GG557" s="116"/>
      <c r="GH557" s="116"/>
      <c r="GI557" s="116"/>
      <c r="GJ557" s="116"/>
      <c r="GK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</row>
    <row r="558" spans="1:256" s="115" customForma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GE558" s="116"/>
      <c r="GF558" s="116"/>
      <c r="GG558" s="116"/>
      <c r="GH558" s="116"/>
      <c r="GI558" s="116"/>
      <c r="GJ558" s="116"/>
      <c r="GK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</row>
    <row r="559" spans="1:256" s="115" customForma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GE559" s="116"/>
      <c r="GF559" s="116"/>
      <c r="GG559" s="116"/>
      <c r="GH559" s="116"/>
      <c r="GI559" s="116"/>
      <c r="GJ559" s="116"/>
      <c r="GK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</row>
    <row r="560" spans="1:256" s="115" customForma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GE560" s="116"/>
      <c r="GF560" s="116"/>
      <c r="GG560" s="116"/>
      <c r="GH560" s="116"/>
      <c r="GI560" s="116"/>
      <c r="GJ560" s="116"/>
      <c r="GK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</row>
    <row r="561" spans="1:256" s="115" customForma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GE561" s="116"/>
      <c r="GF561" s="116"/>
      <c r="GG561" s="116"/>
      <c r="GH561" s="116"/>
      <c r="GI561" s="116"/>
      <c r="GJ561" s="116"/>
      <c r="GK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</row>
    <row r="562" spans="1:256" s="115" customForma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GE562" s="116"/>
      <c r="GF562" s="116"/>
      <c r="GG562" s="116"/>
      <c r="GH562" s="116"/>
      <c r="GI562" s="116"/>
      <c r="GJ562" s="116"/>
      <c r="GK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</row>
    <row r="563" spans="1:256" s="115" customForma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GE563" s="116"/>
      <c r="GF563" s="116"/>
      <c r="GG563" s="116"/>
      <c r="GH563" s="116"/>
      <c r="GI563" s="116"/>
      <c r="GJ563" s="116"/>
      <c r="GK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</row>
    <row r="564" spans="1:256" s="115" customForma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GE564" s="116"/>
      <c r="GF564" s="116"/>
      <c r="GG564" s="116"/>
      <c r="GH564" s="116"/>
      <c r="GI564" s="116"/>
      <c r="GJ564" s="116"/>
      <c r="GK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</row>
    <row r="565" spans="1:256" s="115" customForma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GE565" s="116"/>
      <c r="GF565" s="116"/>
      <c r="GG565" s="116"/>
      <c r="GH565" s="116"/>
      <c r="GI565" s="116"/>
      <c r="GJ565" s="116"/>
      <c r="GK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</row>
    <row r="566" spans="1:256" s="115" customForma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GE566" s="116"/>
      <c r="GF566" s="116"/>
      <c r="GG566" s="116"/>
      <c r="GH566" s="116"/>
      <c r="GI566" s="116"/>
      <c r="GJ566" s="116"/>
      <c r="GK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</row>
    <row r="567" spans="1:256" s="115" customForma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GE567" s="116"/>
      <c r="GF567" s="116"/>
      <c r="GG567" s="116"/>
      <c r="GH567" s="116"/>
      <c r="GI567" s="116"/>
      <c r="GJ567" s="116"/>
      <c r="GK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</row>
    <row r="568" spans="1:256" s="115" customForma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GE568" s="116"/>
      <c r="GF568" s="116"/>
      <c r="GG568" s="116"/>
      <c r="GH568" s="116"/>
      <c r="GI568" s="116"/>
      <c r="GJ568" s="116"/>
      <c r="GK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</row>
    <row r="569" spans="1:256" s="115" customForma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GE569" s="116"/>
      <c r="GF569" s="116"/>
      <c r="GG569" s="116"/>
      <c r="GH569" s="116"/>
      <c r="GI569" s="116"/>
      <c r="GJ569" s="116"/>
      <c r="GK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</row>
    <row r="570" spans="1:256" s="115" customForma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GE570" s="116"/>
      <c r="GF570" s="116"/>
      <c r="GG570" s="116"/>
      <c r="GH570" s="116"/>
      <c r="GI570" s="116"/>
      <c r="GJ570" s="116"/>
      <c r="GK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</row>
    <row r="571" spans="1:256" s="115" customForma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GE571" s="116"/>
      <c r="GF571" s="116"/>
      <c r="GG571" s="116"/>
      <c r="GH571" s="116"/>
      <c r="GI571" s="116"/>
      <c r="GJ571" s="116"/>
      <c r="GK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</row>
    <row r="572" spans="1:256" s="115" customForma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GE572" s="116"/>
      <c r="GF572" s="116"/>
      <c r="GG572" s="116"/>
      <c r="GH572" s="116"/>
      <c r="GI572" s="116"/>
      <c r="GJ572" s="116"/>
      <c r="GK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</row>
    <row r="573" spans="1:256" s="115" customForma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GE573" s="116"/>
      <c r="GF573" s="116"/>
      <c r="GG573" s="116"/>
      <c r="GH573" s="116"/>
      <c r="GI573" s="116"/>
      <c r="GJ573" s="116"/>
      <c r="GK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</row>
    <row r="574" spans="1:256" s="115" customForma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GE574" s="116"/>
      <c r="GF574" s="116"/>
      <c r="GG574" s="116"/>
      <c r="GH574" s="116"/>
      <c r="GI574" s="116"/>
      <c r="GJ574" s="116"/>
      <c r="GK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</row>
    <row r="575" spans="1:256" s="115" customForma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GE575" s="116"/>
      <c r="GF575" s="116"/>
      <c r="GG575" s="116"/>
      <c r="GH575" s="116"/>
      <c r="GI575" s="116"/>
      <c r="GJ575" s="116"/>
      <c r="GK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</row>
    <row r="576" spans="1:256" s="115" customForma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GE576" s="116"/>
      <c r="GF576" s="116"/>
      <c r="GG576" s="116"/>
      <c r="GH576" s="116"/>
      <c r="GI576" s="116"/>
      <c r="GJ576" s="116"/>
      <c r="GK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</row>
    <row r="577" spans="1:256" s="115" customForma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GE577" s="116"/>
      <c r="GF577" s="116"/>
      <c r="GG577" s="116"/>
      <c r="GH577" s="116"/>
      <c r="GI577" s="116"/>
      <c r="GJ577" s="116"/>
      <c r="GK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</row>
    <row r="578" spans="1:256" s="115" customForma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GE578" s="116"/>
      <c r="GF578" s="116"/>
      <c r="GG578" s="116"/>
      <c r="GH578" s="116"/>
      <c r="GI578" s="116"/>
      <c r="GJ578" s="116"/>
      <c r="GK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</row>
    <row r="579" spans="1:256" s="115" customForma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GE579" s="116"/>
      <c r="GF579" s="116"/>
      <c r="GG579" s="116"/>
      <c r="GH579" s="116"/>
      <c r="GI579" s="116"/>
      <c r="GJ579" s="116"/>
      <c r="GK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</row>
    <row r="580" spans="1:256" s="115" customForma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GE580" s="116"/>
      <c r="GF580" s="116"/>
      <c r="GG580" s="116"/>
      <c r="GH580" s="116"/>
      <c r="GI580" s="116"/>
      <c r="GJ580" s="116"/>
      <c r="GK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</row>
    <row r="581" spans="1:256" s="115" customForma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GE581" s="116"/>
      <c r="GF581" s="116"/>
      <c r="GG581" s="116"/>
      <c r="GH581" s="116"/>
      <c r="GI581" s="116"/>
      <c r="GJ581" s="116"/>
      <c r="GK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</row>
    <row r="582" spans="1:256" s="115" customForma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GE582" s="116"/>
      <c r="GF582" s="116"/>
      <c r="GG582" s="116"/>
      <c r="GH582" s="116"/>
      <c r="GI582" s="116"/>
      <c r="GJ582" s="116"/>
      <c r="GK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</row>
    <row r="583" spans="1:256" s="115" customForma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</row>
    <row r="584" spans="1:256" s="115" customForma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GE584" s="116"/>
      <c r="GF584" s="116"/>
      <c r="GG584" s="116"/>
      <c r="GH584" s="116"/>
      <c r="GI584" s="116"/>
      <c r="GJ584" s="116"/>
      <c r="GK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</row>
    <row r="585" spans="1:256" s="115" customForma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GE585" s="116"/>
      <c r="GF585" s="116"/>
      <c r="GG585" s="116"/>
      <c r="GH585" s="116"/>
      <c r="GI585" s="116"/>
      <c r="GJ585" s="116"/>
      <c r="GK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</row>
    <row r="586" spans="1:256" s="115" customForma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GE586" s="116"/>
      <c r="GF586" s="116"/>
      <c r="GG586" s="116"/>
      <c r="GH586" s="116"/>
      <c r="GI586" s="116"/>
      <c r="GJ586" s="116"/>
      <c r="GK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</row>
    <row r="587" spans="1:256" s="115" customForma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GE587" s="116"/>
      <c r="GF587" s="116"/>
      <c r="GG587" s="116"/>
      <c r="GH587" s="116"/>
      <c r="GI587" s="116"/>
      <c r="GJ587" s="116"/>
      <c r="GK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</row>
    <row r="588" spans="1:256" s="115" customForma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GE588" s="116"/>
      <c r="GF588" s="116"/>
      <c r="GG588" s="116"/>
      <c r="GH588" s="116"/>
      <c r="GI588" s="116"/>
      <c r="GJ588" s="116"/>
      <c r="GK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</row>
    <row r="589" spans="1:256" s="115" customForma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GE589" s="116"/>
      <c r="GF589" s="116"/>
      <c r="GG589" s="116"/>
      <c r="GH589" s="116"/>
      <c r="GI589" s="116"/>
      <c r="GJ589" s="116"/>
      <c r="GK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</row>
    <row r="590" spans="1:256" s="115" customForma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GE590" s="116"/>
      <c r="GF590" s="116"/>
      <c r="GG590" s="116"/>
      <c r="GH590" s="116"/>
      <c r="GI590" s="116"/>
      <c r="GJ590" s="116"/>
      <c r="GK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</row>
    <row r="591" spans="1:256" s="115" customForma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GE591" s="116"/>
      <c r="GF591" s="116"/>
      <c r="GG591" s="116"/>
      <c r="GH591" s="116"/>
      <c r="GI591" s="116"/>
      <c r="GJ591" s="116"/>
      <c r="GK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</row>
    <row r="592" spans="1:256" s="115" customForma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GE592" s="116"/>
      <c r="GF592" s="116"/>
      <c r="GG592" s="116"/>
      <c r="GH592" s="116"/>
      <c r="GI592" s="116"/>
      <c r="GJ592" s="116"/>
      <c r="GK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</row>
    <row r="593" spans="1:256" s="115" customForma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GE593" s="116"/>
      <c r="GF593" s="116"/>
      <c r="GG593" s="116"/>
      <c r="GH593" s="116"/>
      <c r="GI593" s="116"/>
      <c r="GJ593" s="116"/>
      <c r="GK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</row>
    <row r="594" spans="1:256" s="115" customForma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GE594" s="116"/>
      <c r="GF594" s="116"/>
      <c r="GG594" s="116"/>
      <c r="GH594" s="116"/>
      <c r="GI594" s="116"/>
      <c r="GJ594" s="116"/>
      <c r="GK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</row>
    <row r="595" spans="1:256" s="115" customForma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GE595" s="116"/>
      <c r="GF595" s="116"/>
      <c r="GG595" s="116"/>
      <c r="GH595" s="116"/>
      <c r="GI595" s="116"/>
      <c r="GJ595" s="116"/>
      <c r="GK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</row>
    <row r="596" spans="1:256" s="115" customForma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GE596" s="116"/>
      <c r="GF596" s="116"/>
      <c r="GG596" s="116"/>
      <c r="GH596" s="116"/>
      <c r="GI596" s="116"/>
      <c r="GJ596" s="116"/>
      <c r="GK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</row>
    <row r="597" spans="1:256" s="115" customForma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GE597" s="116"/>
      <c r="GF597" s="116"/>
      <c r="GG597" s="116"/>
      <c r="GH597" s="116"/>
      <c r="GI597" s="116"/>
      <c r="GJ597" s="116"/>
      <c r="GK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</row>
    <row r="598" spans="1:256" s="115" customForma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GE598" s="116"/>
      <c r="GF598" s="116"/>
      <c r="GG598" s="116"/>
      <c r="GH598" s="116"/>
      <c r="GI598" s="116"/>
      <c r="GJ598" s="116"/>
      <c r="GK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</row>
    <row r="599" spans="1:256" s="115" customForma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GE599" s="116"/>
      <c r="GF599" s="116"/>
      <c r="GG599" s="116"/>
      <c r="GH599" s="116"/>
      <c r="GI599" s="116"/>
      <c r="GJ599" s="116"/>
      <c r="GK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</row>
    <row r="600" spans="1:256" s="115" customForma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GE600" s="116"/>
      <c r="GF600" s="116"/>
      <c r="GG600" s="116"/>
      <c r="GH600" s="116"/>
      <c r="GI600" s="116"/>
      <c r="GJ600" s="116"/>
      <c r="GK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</row>
    <row r="601" spans="1:256" s="115" customForma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GE601" s="116"/>
      <c r="GF601" s="116"/>
      <c r="GG601" s="116"/>
      <c r="GH601" s="116"/>
      <c r="GI601" s="116"/>
      <c r="GJ601" s="116"/>
      <c r="GK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</row>
    <row r="602" spans="1:256" s="115" customForma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GE602" s="116"/>
      <c r="GF602" s="116"/>
      <c r="GG602" s="116"/>
      <c r="GH602" s="116"/>
      <c r="GI602" s="116"/>
      <c r="GJ602" s="116"/>
      <c r="GK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</row>
    <row r="603" spans="1:256" s="115" customForma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GE603" s="116"/>
      <c r="GF603" s="116"/>
      <c r="GG603" s="116"/>
      <c r="GH603" s="116"/>
      <c r="GI603" s="116"/>
      <c r="GJ603" s="116"/>
      <c r="GK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</row>
    <row r="604" spans="1:256" s="115" customForma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GE604" s="116"/>
      <c r="GF604" s="116"/>
      <c r="GG604" s="116"/>
      <c r="GH604" s="116"/>
      <c r="GI604" s="116"/>
      <c r="GJ604" s="116"/>
      <c r="GK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</row>
    <row r="605" spans="1:256" s="115" customForma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GE605" s="116"/>
      <c r="GF605" s="116"/>
      <c r="GG605" s="116"/>
      <c r="GH605" s="116"/>
      <c r="GI605" s="116"/>
      <c r="GJ605" s="116"/>
      <c r="GK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</row>
    <row r="606" spans="1:256" s="115" customForma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GE606" s="116"/>
      <c r="GF606" s="116"/>
      <c r="GG606" s="116"/>
      <c r="GH606" s="116"/>
      <c r="GI606" s="116"/>
      <c r="GJ606" s="116"/>
      <c r="GK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</row>
    <row r="607" spans="1:256" s="115" customForma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GE607" s="116"/>
      <c r="GF607" s="116"/>
      <c r="GG607" s="116"/>
      <c r="GH607" s="116"/>
      <c r="GI607" s="116"/>
      <c r="GJ607" s="116"/>
      <c r="GK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</row>
    <row r="608" spans="1:256" s="115" customForma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GE608" s="116"/>
      <c r="GF608" s="116"/>
      <c r="GG608" s="116"/>
      <c r="GH608" s="116"/>
      <c r="GI608" s="116"/>
      <c r="GJ608" s="116"/>
      <c r="GK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</row>
    <row r="609" spans="1:256" s="115" customForma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GE609" s="116"/>
      <c r="GF609" s="116"/>
      <c r="GG609" s="116"/>
      <c r="GH609" s="116"/>
      <c r="GI609" s="116"/>
      <c r="GJ609" s="116"/>
      <c r="GK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</row>
    <row r="610" spans="1:256" s="115" customForma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GE610" s="116"/>
      <c r="GF610" s="116"/>
      <c r="GG610" s="116"/>
      <c r="GH610" s="116"/>
      <c r="GI610" s="116"/>
      <c r="GJ610" s="116"/>
      <c r="GK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</row>
    <row r="611" spans="1:256" s="115" customForma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GE611" s="116"/>
      <c r="GF611" s="116"/>
      <c r="GG611" s="116"/>
      <c r="GH611" s="116"/>
      <c r="GI611" s="116"/>
      <c r="GJ611" s="116"/>
      <c r="GK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</row>
    <row r="612" spans="1:256" s="115" customForma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GE612" s="116"/>
      <c r="GF612" s="116"/>
      <c r="GG612" s="116"/>
      <c r="GH612" s="116"/>
      <c r="GI612" s="116"/>
      <c r="GJ612" s="116"/>
      <c r="GK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</row>
    <row r="613" spans="1:256" s="115" customForma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GE613" s="116"/>
      <c r="GF613" s="116"/>
      <c r="GG613" s="116"/>
      <c r="GH613" s="116"/>
      <c r="GI613" s="116"/>
      <c r="GJ613" s="116"/>
      <c r="GK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</row>
    <row r="614" spans="1:256" s="115" customForma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GE614" s="116"/>
      <c r="GF614" s="116"/>
      <c r="GG614" s="116"/>
      <c r="GH614" s="116"/>
      <c r="GI614" s="116"/>
      <c r="GJ614" s="116"/>
      <c r="GK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</row>
    <row r="615" spans="1:256" s="115" customForma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GE615" s="116"/>
      <c r="GF615" s="116"/>
      <c r="GG615" s="116"/>
      <c r="GH615" s="116"/>
      <c r="GI615" s="116"/>
      <c r="GJ615" s="116"/>
      <c r="GK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</row>
    <row r="616" spans="1:256" s="115" customForma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GE616" s="116"/>
      <c r="GF616" s="116"/>
      <c r="GG616" s="116"/>
      <c r="GH616" s="116"/>
      <c r="GI616" s="116"/>
      <c r="GJ616" s="116"/>
      <c r="GK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</row>
    <row r="617" spans="1:256" s="115" customForma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GE617" s="116"/>
      <c r="GF617" s="116"/>
      <c r="GG617" s="116"/>
      <c r="GH617" s="116"/>
      <c r="GI617" s="116"/>
      <c r="GJ617" s="116"/>
      <c r="GK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</row>
    <row r="618" spans="1:256" s="115" customForma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GE618" s="116"/>
      <c r="GF618" s="116"/>
      <c r="GG618" s="116"/>
      <c r="GH618" s="116"/>
      <c r="GI618" s="116"/>
      <c r="GJ618" s="116"/>
      <c r="GK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</row>
    <row r="619" spans="1:256" s="115" customForma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GE619" s="116"/>
      <c r="GF619" s="116"/>
      <c r="GG619" s="116"/>
      <c r="GH619" s="116"/>
      <c r="GI619" s="116"/>
      <c r="GJ619" s="116"/>
      <c r="GK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</row>
    <row r="620" spans="1:256" s="115" customForma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GE620" s="116"/>
      <c r="GF620" s="116"/>
      <c r="GG620" s="116"/>
      <c r="GH620" s="116"/>
      <c r="GI620" s="116"/>
      <c r="GJ620" s="116"/>
      <c r="GK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</row>
    <row r="621" spans="1:256" s="115" customForma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GE621" s="116"/>
      <c r="GF621" s="116"/>
      <c r="GG621" s="116"/>
      <c r="GH621" s="116"/>
      <c r="GI621" s="116"/>
      <c r="GJ621" s="116"/>
      <c r="GK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</row>
    <row r="622" spans="1:256" s="115" customForma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GE622" s="116"/>
      <c r="GF622" s="116"/>
      <c r="GG622" s="116"/>
      <c r="GH622" s="116"/>
      <c r="GI622" s="116"/>
      <c r="GJ622" s="116"/>
      <c r="GK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</row>
    <row r="623" spans="1:256" s="115" customForma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GE623" s="116"/>
      <c r="GF623" s="116"/>
      <c r="GG623" s="116"/>
      <c r="GH623" s="116"/>
      <c r="GI623" s="116"/>
      <c r="GJ623" s="116"/>
      <c r="GK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</row>
    <row r="624" spans="1:256" s="115" customForma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GE624" s="116"/>
      <c r="GF624" s="116"/>
      <c r="GG624" s="116"/>
      <c r="GH624" s="116"/>
      <c r="GI624" s="116"/>
      <c r="GJ624" s="116"/>
      <c r="GK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</row>
    <row r="625" spans="1:256" s="115" customForma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GE625" s="116"/>
      <c r="GF625" s="116"/>
      <c r="GG625" s="116"/>
      <c r="GH625" s="116"/>
      <c r="GI625" s="116"/>
      <c r="GJ625" s="116"/>
      <c r="GK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</row>
    <row r="626" spans="1:256" s="115" customForma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GE626" s="116"/>
      <c r="GF626" s="116"/>
      <c r="GG626" s="116"/>
      <c r="GH626" s="116"/>
      <c r="GI626" s="116"/>
      <c r="GJ626" s="116"/>
      <c r="GK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</row>
    <row r="627" spans="1:256" s="115" customForma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GE627" s="116"/>
      <c r="GF627" s="116"/>
      <c r="GG627" s="116"/>
      <c r="GH627" s="116"/>
      <c r="GI627" s="116"/>
      <c r="GJ627" s="116"/>
      <c r="GK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</row>
    <row r="628" spans="1:256" s="115" customForma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GE628" s="116"/>
      <c r="GF628" s="116"/>
      <c r="GG628" s="116"/>
      <c r="GH628" s="116"/>
      <c r="GI628" s="116"/>
      <c r="GJ628" s="116"/>
      <c r="GK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</row>
    <row r="629" spans="1:256" s="115" customForma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GE629" s="116"/>
      <c r="GF629" s="116"/>
      <c r="GG629" s="116"/>
      <c r="GH629" s="116"/>
      <c r="GI629" s="116"/>
      <c r="GJ629" s="116"/>
      <c r="GK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</row>
    <row r="630" spans="1:256" s="115" customForma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GE630" s="116"/>
      <c r="GF630" s="116"/>
      <c r="GG630" s="116"/>
      <c r="GH630" s="116"/>
      <c r="GI630" s="116"/>
      <c r="GJ630" s="116"/>
      <c r="GK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</row>
    <row r="631" spans="1:256" s="115" customForma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GE631" s="116"/>
      <c r="GF631" s="116"/>
      <c r="GG631" s="116"/>
      <c r="GH631" s="116"/>
      <c r="GI631" s="116"/>
      <c r="GJ631" s="116"/>
      <c r="GK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</row>
    <row r="632" spans="1:256" s="115" customForma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GE632" s="116"/>
      <c r="GF632" s="116"/>
      <c r="GG632" s="116"/>
      <c r="GH632" s="116"/>
      <c r="GI632" s="116"/>
      <c r="GJ632" s="116"/>
      <c r="GK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</row>
    <row r="633" spans="1:256" s="115" customForma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GE633" s="116"/>
      <c r="GF633" s="116"/>
      <c r="GG633" s="116"/>
      <c r="GH633" s="116"/>
      <c r="GI633" s="116"/>
      <c r="GJ633" s="116"/>
      <c r="GK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</row>
    <row r="634" spans="1:256" s="115" customForma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GE634" s="116"/>
      <c r="GF634" s="116"/>
      <c r="GG634" s="116"/>
      <c r="GH634" s="116"/>
      <c r="GI634" s="116"/>
      <c r="GJ634" s="116"/>
      <c r="GK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</row>
    <row r="635" spans="1:256" s="115" customForma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GE635" s="116"/>
      <c r="GF635" s="116"/>
      <c r="GG635" s="116"/>
      <c r="GH635" s="116"/>
      <c r="GI635" s="116"/>
      <c r="GJ635" s="116"/>
      <c r="GK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</row>
    <row r="636" spans="1:256" s="115" customForma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GE636" s="116"/>
      <c r="GF636" s="116"/>
      <c r="GG636" s="116"/>
      <c r="GH636" s="116"/>
      <c r="GI636" s="116"/>
      <c r="GJ636" s="116"/>
      <c r="GK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</row>
    <row r="637" spans="1:256" s="115" customForma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GE637" s="116"/>
      <c r="GF637" s="116"/>
      <c r="GG637" s="116"/>
      <c r="GH637" s="116"/>
      <c r="GI637" s="116"/>
      <c r="GJ637" s="116"/>
      <c r="GK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</row>
    <row r="638" spans="1:256" s="115" customForma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GE638" s="116"/>
      <c r="GF638" s="116"/>
      <c r="GG638" s="116"/>
      <c r="GH638" s="116"/>
      <c r="GI638" s="116"/>
      <c r="GJ638" s="116"/>
      <c r="GK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</row>
    <row r="639" spans="1:256" s="115" customForma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GE639" s="116"/>
      <c r="GF639" s="116"/>
      <c r="GG639" s="116"/>
      <c r="GH639" s="116"/>
      <c r="GI639" s="116"/>
      <c r="GJ639" s="116"/>
      <c r="GK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</row>
    <row r="640" spans="1:256" s="115" customForma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GE640" s="116"/>
      <c r="GF640" s="116"/>
      <c r="GG640" s="116"/>
      <c r="GH640" s="116"/>
      <c r="GI640" s="116"/>
      <c r="GJ640" s="116"/>
      <c r="GK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</row>
    <row r="641" spans="1:256" s="115" customForma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GE641" s="116"/>
      <c r="GF641" s="116"/>
      <c r="GG641" s="116"/>
      <c r="GH641" s="116"/>
      <c r="GI641" s="116"/>
      <c r="GJ641" s="116"/>
      <c r="GK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</row>
    <row r="642" spans="1:256" s="115" customForma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GE642" s="116"/>
      <c r="GF642" s="116"/>
      <c r="GG642" s="116"/>
      <c r="GH642" s="116"/>
      <c r="GI642" s="116"/>
      <c r="GJ642" s="116"/>
      <c r="GK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</row>
    <row r="643" spans="1:256" s="115" customForma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GE643" s="116"/>
      <c r="GF643" s="116"/>
      <c r="GG643" s="116"/>
      <c r="GH643" s="116"/>
      <c r="GI643" s="116"/>
      <c r="GJ643" s="116"/>
      <c r="GK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</row>
    <row r="644" spans="1:256" s="115" customForma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GE644" s="116"/>
      <c r="GF644" s="116"/>
      <c r="GG644" s="116"/>
      <c r="GH644" s="116"/>
      <c r="GI644" s="116"/>
      <c r="GJ644" s="116"/>
      <c r="GK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</row>
    <row r="645" spans="1:256" s="115" customForma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GE645" s="116"/>
      <c r="GF645" s="116"/>
      <c r="GG645" s="116"/>
      <c r="GH645" s="116"/>
      <c r="GI645" s="116"/>
      <c r="GJ645" s="116"/>
      <c r="GK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</row>
    <row r="646" spans="1:256" s="115" customForma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GE646" s="116"/>
      <c r="GF646" s="116"/>
      <c r="GG646" s="116"/>
      <c r="GH646" s="116"/>
      <c r="GI646" s="116"/>
      <c r="GJ646" s="116"/>
      <c r="GK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</row>
    <row r="647" spans="1:256" s="115" customForma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GE647" s="116"/>
      <c r="GF647" s="116"/>
      <c r="GG647" s="116"/>
      <c r="GH647" s="116"/>
      <c r="GI647" s="116"/>
      <c r="GJ647" s="116"/>
      <c r="GK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</row>
    <row r="648" spans="1:256" s="115" customForma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GE648" s="116"/>
      <c r="GF648" s="116"/>
      <c r="GG648" s="116"/>
      <c r="GH648" s="116"/>
      <c r="GI648" s="116"/>
      <c r="GJ648" s="116"/>
      <c r="GK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</row>
    <row r="649" spans="1:256" s="115" customForma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GE649" s="116"/>
      <c r="GF649" s="116"/>
      <c r="GG649" s="116"/>
      <c r="GH649" s="116"/>
      <c r="GI649" s="116"/>
      <c r="GJ649" s="116"/>
      <c r="GK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</row>
    <row r="650" spans="1:256" s="115" customForma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GE650" s="116"/>
      <c r="GF650" s="116"/>
      <c r="GG650" s="116"/>
      <c r="GH650" s="116"/>
      <c r="GI650" s="116"/>
      <c r="GJ650" s="116"/>
      <c r="GK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</row>
    <row r="651" spans="1:256" s="115" customForma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GE651" s="116"/>
      <c r="GF651" s="116"/>
      <c r="GG651" s="116"/>
      <c r="GH651" s="116"/>
      <c r="GI651" s="116"/>
      <c r="GJ651" s="116"/>
      <c r="GK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</row>
    <row r="652" spans="1:256" s="115" customForma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GE652" s="116"/>
      <c r="GF652" s="116"/>
      <c r="GG652" s="116"/>
      <c r="GH652" s="116"/>
      <c r="GI652" s="116"/>
      <c r="GJ652" s="116"/>
      <c r="GK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</row>
    <row r="653" spans="1:256" s="115" customForma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GE653" s="116"/>
      <c r="GF653" s="116"/>
      <c r="GG653" s="116"/>
      <c r="GH653" s="116"/>
      <c r="GI653" s="116"/>
      <c r="GJ653" s="116"/>
      <c r="GK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</row>
    <row r="654" spans="1:256" s="115" customForma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GE654" s="116"/>
      <c r="GF654" s="116"/>
      <c r="GG654" s="116"/>
      <c r="GH654" s="116"/>
      <c r="GI654" s="116"/>
      <c r="GJ654" s="116"/>
      <c r="GK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</row>
    <row r="655" spans="1:256" s="115" customForma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GE655" s="116"/>
      <c r="GF655" s="116"/>
      <c r="GG655" s="116"/>
      <c r="GH655" s="116"/>
      <c r="GI655" s="116"/>
      <c r="GJ655" s="116"/>
      <c r="GK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</row>
    <row r="656" spans="1:256" s="115" customForma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GE656" s="116"/>
      <c r="GF656" s="116"/>
      <c r="GG656" s="116"/>
      <c r="GH656" s="116"/>
      <c r="GI656" s="116"/>
      <c r="GJ656" s="116"/>
      <c r="GK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</row>
    <row r="657" spans="1:256" s="115" customForma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GE657" s="116"/>
      <c r="GF657" s="116"/>
      <c r="GG657" s="116"/>
      <c r="GH657" s="116"/>
      <c r="GI657" s="116"/>
      <c r="GJ657" s="116"/>
      <c r="GK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</row>
    <row r="658" spans="1:256" s="115" customForma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GE658" s="116"/>
      <c r="GF658" s="116"/>
      <c r="GG658" s="116"/>
      <c r="GH658" s="116"/>
      <c r="GI658" s="116"/>
      <c r="GJ658" s="116"/>
      <c r="GK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</row>
    <row r="659" spans="1:256" s="115" customForma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GE659" s="116"/>
      <c r="GF659" s="116"/>
      <c r="GG659" s="116"/>
      <c r="GH659" s="116"/>
      <c r="GI659" s="116"/>
      <c r="GJ659" s="116"/>
      <c r="GK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</row>
    <row r="660" spans="1:256" s="115" customForma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GE660" s="116"/>
      <c r="GF660" s="116"/>
      <c r="GG660" s="116"/>
      <c r="GH660" s="116"/>
      <c r="GI660" s="116"/>
      <c r="GJ660" s="116"/>
      <c r="GK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</row>
    <row r="661" spans="1:256" s="115" customForma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GE661" s="116"/>
      <c r="GF661" s="116"/>
      <c r="GG661" s="116"/>
      <c r="GH661" s="116"/>
      <c r="GI661" s="116"/>
      <c r="GJ661" s="116"/>
      <c r="GK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</row>
    <row r="662" spans="1:256" s="115" customForma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GE662" s="116"/>
      <c r="GF662" s="116"/>
      <c r="GG662" s="116"/>
      <c r="GH662" s="116"/>
      <c r="GI662" s="116"/>
      <c r="GJ662" s="116"/>
      <c r="GK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</row>
    <row r="663" spans="1:256" s="115" customForma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GE663" s="116"/>
      <c r="GF663" s="116"/>
      <c r="GG663" s="116"/>
      <c r="GH663" s="116"/>
      <c r="GI663" s="116"/>
      <c r="GJ663" s="116"/>
      <c r="GK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</row>
    <row r="664" spans="1:256" s="115" customForma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GE664" s="116"/>
      <c r="GF664" s="116"/>
      <c r="GG664" s="116"/>
      <c r="GH664" s="116"/>
      <c r="GI664" s="116"/>
      <c r="GJ664" s="116"/>
      <c r="GK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</row>
    <row r="665" spans="1:256" s="115" customForma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GE665" s="116"/>
      <c r="GF665" s="116"/>
      <c r="GG665" s="116"/>
      <c r="GH665" s="116"/>
      <c r="GI665" s="116"/>
      <c r="GJ665" s="116"/>
      <c r="GK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</row>
    <row r="666" spans="1:256" s="115" customForma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GE666" s="116"/>
      <c r="GF666" s="116"/>
      <c r="GG666" s="116"/>
      <c r="GH666" s="116"/>
      <c r="GI666" s="116"/>
      <c r="GJ666" s="116"/>
      <c r="GK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</row>
    <row r="667" spans="1:256" s="115" customForma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GE667" s="116"/>
      <c r="GF667" s="116"/>
      <c r="GG667" s="116"/>
      <c r="GH667" s="116"/>
      <c r="GI667" s="116"/>
      <c r="GJ667" s="116"/>
      <c r="GK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</row>
    <row r="668" spans="1:256" s="115" customForma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GE668" s="116"/>
      <c r="GF668" s="116"/>
      <c r="GG668" s="116"/>
      <c r="GH668" s="116"/>
      <c r="GI668" s="116"/>
      <c r="GJ668" s="116"/>
      <c r="GK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</row>
    <row r="669" spans="1:256" s="115" customForma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GE669" s="116"/>
      <c r="GF669" s="116"/>
      <c r="GG669" s="116"/>
      <c r="GH669" s="116"/>
      <c r="GI669" s="116"/>
      <c r="GJ669" s="116"/>
      <c r="GK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</row>
    <row r="670" spans="1:256" s="115" customForma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GE670" s="116"/>
      <c r="GF670" s="116"/>
      <c r="GG670" s="116"/>
      <c r="GH670" s="116"/>
      <c r="GI670" s="116"/>
      <c r="GJ670" s="116"/>
      <c r="GK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</row>
    <row r="671" spans="1:256" s="115" customForma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GE671" s="116"/>
      <c r="GF671" s="116"/>
      <c r="GG671" s="116"/>
      <c r="GH671" s="116"/>
      <c r="GI671" s="116"/>
      <c r="GJ671" s="116"/>
      <c r="GK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</row>
    <row r="672" spans="1:256" s="115" customForma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GE672" s="116"/>
      <c r="GF672" s="116"/>
      <c r="GG672" s="116"/>
      <c r="GH672" s="116"/>
      <c r="GI672" s="116"/>
      <c r="GJ672" s="116"/>
      <c r="GK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</row>
    <row r="673" spans="1:256" s="115" customForma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GE673" s="116"/>
      <c r="GF673" s="116"/>
      <c r="GG673" s="116"/>
      <c r="GH673" s="116"/>
      <c r="GI673" s="116"/>
      <c r="GJ673" s="116"/>
      <c r="GK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</row>
    <row r="674" spans="1:256" s="115" customForma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GE674" s="116"/>
      <c r="GF674" s="116"/>
      <c r="GG674" s="116"/>
      <c r="GH674" s="116"/>
      <c r="GI674" s="116"/>
      <c r="GJ674" s="116"/>
      <c r="GK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</row>
    <row r="675" spans="1:256" s="115" customForma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GE675" s="116"/>
      <c r="GF675" s="116"/>
      <c r="GG675" s="116"/>
      <c r="GH675" s="116"/>
      <c r="GI675" s="116"/>
      <c r="GJ675" s="116"/>
      <c r="GK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</row>
    <row r="676" spans="1:256" s="115" customForma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GE676" s="116"/>
      <c r="GF676" s="116"/>
      <c r="GG676" s="116"/>
      <c r="GH676" s="116"/>
      <c r="GI676" s="116"/>
      <c r="GJ676" s="116"/>
      <c r="GK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</row>
    <row r="677" spans="1:256" s="115" customForma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GE677" s="116"/>
      <c r="GF677" s="116"/>
      <c r="GG677" s="116"/>
      <c r="GH677" s="116"/>
      <c r="GI677" s="116"/>
      <c r="GJ677" s="116"/>
      <c r="GK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</row>
    <row r="678" spans="1:256" s="115" customForma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GE678" s="116"/>
      <c r="GF678" s="116"/>
      <c r="GG678" s="116"/>
      <c r="GH678" s="116"/>
      <c r="GI678" s="116"/>
      <c r="GJ678" s="116"/>
      <c r="GK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</row>
    <row r="679" spans="1:256" s="115" customForma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GE679" s="116"/>
      <c r="GF679" s="116"/>
      <c r="GG679" s="116"/>
      <c r="GH679" s="116"/>
      <c r="GI679" s="116"/>
      <c r="GJ679" s="116"/>
      <c r="GK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</row>
    <row r="680" spans="1:256" s="115" customForma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GE680" s="116"/>
      <c r="GF680" s="116"/>
      <c r="GG680" s="116"/>
      <c r="GH680" s="116"/>
      <c r="GI680" s="116"/>
      <c r="GJ680" s="116"/>
      <c r="GK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</row>
    <row r="681" spans="1:256" s="115" customForma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GE681" s="116"/>
      <c r="GF681" s="116"/>
      <c r="GG681" s="116"/>
      <c r="GH681" s="116"/>
      <c r="GI681" s="116"/>
      <c r="GJ681" s="116"/>
      <c r="GK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</row>
    <row r="682" spans="1:256" s="115" customForma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GE682" s="116"/>
      <c r="GF682" s="116"/>
      <c r="GG682" s="116"/>
      <c r="GH682" s="116"/>
      <c r="GI682" s="116"/>
      <c r="GJ682" s="116"/>
      <c r="GK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</row>
    <row r="683" spans="1:256" s="115" customForma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GE683" s="116"/>
      <c r="GF683" s="116"/>
      <c r="GG683" s="116"/>
      <c r="GH683" s="116"/>
      <c r="GI683" s="116"/>
      <c r="GJ683" s="116"/>
      <c r="GK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</row>
    <row r="684" spans="1:256" s="115" customForma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GE684" s="116"/>
      <c r="GF684" s="116"/>
      <c r="GG684" s="116"/>
      <c r="GH684" s="116"/>
      <c r="GI684" s="116"/>
      <c r="GJ684" s="116"/>
      <c r="GK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</row>
    <row r="685" spans="1:256" s="115" customForma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GE685" s="116"/>
      <c r="GF685" s="116"/>
      <c r="GG685" s="116"/>
      <c r="GH685" s="116"/>
      <c r="GI685" s="116"/>
      <c r="GJ685" s="116"/>
      <c r="GK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</row>
    <row r="686" spans="1:256" s="115" customForma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GE686" s="116"/>
      <c r="GF686" s="116"/>
      <c r="GG686" s="116"/>
      <c r="GH686" s="116"/>
      <c r="GI686" s="116"/>
      <c r="GJ686" s="116"/>
      <c r="GK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</row>
    <row r="687" spans="1:256" s="115" customForma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GE687" s="116"/>
      <c r="GF687" s="116"/>
      <c r="GG687" s="116"/>
      <c r="GH687" s="116"/>
      <c r="GI687" s="116"/>
      <c r="GJ687" s="116"/>
      <c r="GK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</row>
    <row r="688" spans="1:256" s="115" customForma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GE688" s="116"/>
      <c r="GF688" s="116"/>
      <c r="GG688" s="116"/>
      <c r="GH688" s="116"/>
      <c r="GI688" s="116"/>
      <c r="GJ688" s="116"/>
      <c r="GK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</row>
    <row r="689" spans="1:256" s="115" customForma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GE689" s="116"/>
      <c r="GF689" s="116"/>
      <c r="GG689" s="116"/>
      <c r="GH689" s="116"/>
      <c r="GI689" s="116"/>
      <c r="GJ689" s="116"/>
      <c r="GK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</row>
    <row r="690" spans="1:256" s="115" customForma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GE690" s="116"/>
      <c r="GF690" s="116"/>
      <c r="GG690" s="116"/>
      <c r="GH690" s="116"/>
      <c r="GI690" s="116"/>
      <c r="GJ690" s="116"/>
      <c r="GK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</row>
    <row r="691" spans="1:256" s="115" customForma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GE691" s="116"/>
      <c r="GF691" s="116"/>
      <c r="GG691" s="116"/>
      <c r="GH691" s="116"/>
      <c r="GI691" s="116"/>
      <c r="GJ691" s="116"/>
      <c r="GK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</row>
    <row r="692" spans="1:256" s="115" customForma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GE692" s="116"/>
      <c r="GF692" s="116"/>
      <c r="GG692" s="116"/>
      <c r="GH692" s="116"/>
      <c r="GI692" s="116"/>
      <c r="GJ692" s="116"/>
      <c r="GK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</row>
    <row r="693" spans="1:256" s="115" customForma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GE693" s="116"/>
      <c r="GF693" s="116"/>
      <c r="GG693" s="116"/>
      <c r="GH693" s="116"/>
      <c r="GI693" s="116"/>
      <c r="GJ693" s="116"/>
      <c r="GK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</row>
    <row r="694" spans="1:256" s="115" customForma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GE694" s="116"/>
      <c r="GF694" s="116"/>
      <c r="GG694" s="116"/>
      <c r="GH694" s="116"/>
      <c r="GI694" s="116"/>
      <c r="GJ694" s="116"/>
      <c r="GK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</row>
    <row r="695" spans="1:256" s="115" customForma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GE695" s="116"/>
      <c r="GF695" s="116"/>
      <c r="GG695" s="116"/>
      <c r="GH695" s="116"/>
      <c r="GI695" s="116"/>
      <c r="GJ695" s="116"/>
      <c r="GK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</row>
    <row r="696" spans="1:256" s="115" customForma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GE696" s="116"/>
      <c r="GF696" s="116"/>
      <c r="GG696" s="116"/>
      <c r="GH696" s="116"/>
      <c r="GI696" s="116"/>
      <c r="GJ696" s="116"/>
      <c r="GK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</row>
    <row r="697" spans="1:256" s="115" customForma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GE697" s="116"/>
      <c r="GF697" s="116"/>
      <c r="GG697" s="116"/>
      <c r="GH697" s="116"/>
      <c r="GI697" s="116"/>
      <c r="GJ697" s="116"/>
      <c r="GK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</row>
    <row r="698" spans="1:256" s="115" customForma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GE698" s="116"/>
      <c r="GF698" s="116"/>
      <c r="GG698" s="116"/>
      <c r="GH698" s="116"/>
      <c r="GI698" s="116"/>
      <c r="GJ698" s="116"/>
      <c r="GK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</row>
    <row r="699" spans="1:256" s="115" customForma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GE699" s="116"/>
      <c r="GF699" s="116"/>
      <c r="GG699" s="116"/>
      <c r="GH699" s="116"/>
      <c r="GI699" s="116"/>
      <c r="GJ699" s="116"/>
      <c r="GK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</row>
    <row r="700" spans="1:256" s="115" customForma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GE700" s="116"/>
      <c r="GF700" s="116"/>
      <c r="GG700" s="116"/>
      <c r="GH700" s="116"/>
      <c r="GI700" s="116"/>
      <c r="GJ700" s="116"/>
      <c r="GK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</row>
    <row r="701" spans="1:256" s="115" customForma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GE701" s="116"/>
      <c r="GF701" s="116"/>
      <c r="GG701" s="116"/>
      <c r="GH701" s="116"/>
      <c r="GI701" s="116"/>
      <c r="GJ701" s="116"/>
      <c r="GK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</row>
    <row r="702" spans="1:256" s="115" customForma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GE702" s="116"/>
      <c r="GF702" s="116"/>
      <c r="GG702" s="116"/>
      <c r="GH702" s="116"/>
      <c r="GI702" s="116"/>
      <c r="GJ702" s="116"/>
      <c r="GK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</row>
    <row r="703" spans="1:256" s="115" customForma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GE703" s="116"/>
      <c r="GF703" s="116"/>
      <c r="GG703" s="116"/>
      <c r="GH703" s="116"/>
      <c r="GI703" s="116"/>
      <c r="GJ703" s="116"/>
      <c r="GK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</row>
    <row r="704" spans="1:256" s="115" customForma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GE704" s="116"/>
      <c r="GF704" s="116"/>
      <c r="GG704" s="116"/>
      <c r="GH704" s="116"/>
      <c r="GI704" s="116"/>
      <c r="GJ704" s="116"/>
      <c r="GK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</row>
    <row r="705" spans="1:256" s="115" customForma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GE705" s="116"/>
      <c r="GF705" s="116"/>
      <c r="GG705" s="116"/>
      <c r="GH705" s="116"/>
      <c r="GI705" s="116"/>
      <c r="GJ705" s="116"/>
      <c r="GK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</row>
    <row r="706" spans="1:256" s="115" customForma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GE706" s="116"/>
      <c r="GF706" s="116"/>
      <c r="GG706" s="116"/>
      <c r="GH706" s="116"/>
      <c r="GI706" s="116"/>
      <c r="GJ706" s="116"/>
      <c r="GK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</row>
    <row r="707" spans="1:256" s="115" customForma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GE707" s="116"/>
      <c r="GF707" s="116"/>
      <c r="GG707" s="116"/>
      <c r="GH707" s="116"/>
      <c r="GI707" s="116"/>
      <c r="GJ707" s="116"/>
      <c r="GK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</row>
    <row r="708" spans="1:256" s="115" customForma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GE708" s="116"/>
      <c r="GF708" s="116"/>
      <c r="GG708" s="116"/>
      <c r="GH708" s="116"/>
      <c r="GI708" s="116"/>
      <c r="GJ708" s="116"/>
      <c r="GK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</row>
    <row r="709" spans="1:256" s="115" customForma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GE709" s="116"/>
      <c r="GF709" s="116"/>
      <c r="GG709" s="116"/>
      <c r="GH709" s="116"/>
      <c r="GI709" s="116"/>
      <c r="GJ709" s="116"/>
      <c r="GK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</row>
    <row r="710" spans="1:256" s="115" customForma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GE710" s="116"/>
      <c r="GF710" s="116"/>
      <c r="GG710" s="116"/>
      <c r="GH710" s="116"/>
      <c r="GI710" s="116"/>
      <c r="GJ710" s="116"/>
      <c r="GK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</row>
    <row r="711" spans="1:256" s="115" customForma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</row>
    <row r="712" spans="1:256" s="115" customForma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GE712" s="116"/>
      <c r="GF712" s="116"/>
      <c r="GG712" s="116"/>
      <c r="GH712" s="116"/>
      <c r="GI712" s="116"/>
      <c r="GJ712" s="116"/>
      <c r="GK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</row>
    <row r="713" spans="1:256" s="115" customForma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GE713" s="116"/>
      <c r="GF713" s="116"/>
      <c r="GG713" s="116"/>
      <c r="GH713" s="116"/>
      <c r="GI713" s="116"/>
      <c r="GJ713" s="116"/>
      <c r="GK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</row>
    <row r="714" spans="1:256" s="115" customForma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GE714" s="116"/>
      <c r="GF714" s="116"/>
      <c r="GG714" s="116"/>
      <c r="GH714" s="116"/>
      <c r="GI714" s="116"/>
      <c r="GJ714" s="116"/>
      <c r="GK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</row>
    <row r="715" spans="1:256" s="115" customForma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GE715" s="116"/>
      <c r="GF715" s="116"/>
      <c r="GG715" s="116"/>
      <c r="GH715" s="116"/>
      <c r="GI715" s="116"/>
      <c r="GJ715" s="116"/>
      <c r="GK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</row>
    <row r="716" spans="1:256" s="115" customForma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GE716" s="116"/>
      <c r="GF716" s="116"/>
      <c r="GG716" s="116"/>
      <c r="GH716" s="116"/>
      <c r="GI716" s="116"/>
      <c r="GJ716" s="116"/>
      <c r="GK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</row>
    <row r="717" spans="1:256" s="115" customForma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GE717" s="116"/>
      <c r="GF717" s="116"/>
      <c r="GG717" s="116"/>
      <c r="GH717" s="116"/>
      <c r="GI717" s="116"/>
      <c r="GJ717" s="116"/>
      <c r="GK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</row>
    <row r="718" spans="1:256" s="115" customForma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GE718" s="116"/>
      <c r="GF718" s="116"/>
      <c r="GG718" s="116"/>
      <c r="GH718" s="116"/>
      <c r="GI718" s="116"/>
      <c r="GJ718" s="116"/>
      <c r="GK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</row>
    <row r="719" spans="1:256" s="115" customForma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GE719" s="116"/>
      <c r="GF719" s="116"/>
      <c r="GG719" s="116"/>
      <c r="GH719" s="116"/>
      <c r="GI719" s="116"/>
      <c r="GJ719" s="116"/>
      <c r="GK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</row>
    <row r="720" spans="1:256" s="115" customForma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GE720" s="116"/>
      <c r="GF720" s="116"/>
      <c r="GG720" s="116"/>
      <c r="GH720" s="116"/>
      <c r="GI720" s="116"/>
      <c r="GJ720" s="116"/>
      <c r="GK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</row>
    <row r="721" spans="1:256" s="115" customForma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GE721" s="116"/>
      <c r="GF721" s="116"/>
      <c r="GG721" s="116"/>
      <c r="GH721" s="116"/>
      <c r="GI721" s="116"/>
      <c r="GJ721" s="116"/>
      <c r="GK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</row>
    <row r="722" spans="1:256" s="115" customForma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GE722" s="116"/>
      <c r="GF722" s="116"/>
      <c r="GG722" s="116"/>
      <c r="GH722" s="116"/>
      <c r="GI722" s="116"/>
      <c r="GJ722" s="116"/>
      <c r="GK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</row>
    <row r="723" spans="1:256" s="115" customForma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GE723" s="116"/>
      <c r="GF723" s="116"/>
      <c r="GG723" s="116"/>
      <c r="GH723" s="116"/>
      <c r="GI723" s="116"/>
      <c r="GJ723" s="116"/>
      <c r="GK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</row>
    <row r="724" spans="1:256" s="115" customForma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GE724" s="116"/>
      <c r="GF724" s="116"/>
      <c r="GG724" s="116"/>
      <c r="GH724" s="116"/>
      <c r="GI724" s="116"/>
      <c r="GJ724" s="116"/>
      <c r="GK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</row>
    <row r="725" spans="1:256" s="115" customForma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GE725" s="116"/>
      <c r="GF725" s="116"/>
      <c r="GG725" s="116"/>
      <c r="GH725" s="116"/>
      <c r="GI725" s="116"/>
      <c r="GJ725" s="116"/>
      <c r="GK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</row>
    <row r="726" spans="1:256" s="115" customForma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GE726" s="116"/>
      <c r="GF726" s="116"/>
      <c r="GG726" s="116"/>
      <c r="GH726" s="116"/>
      <c r="GI726" s="116"/>
      <c r="GJ726" s="116"/>
      <c r="GK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</row>
    <row r="727" spans="1:256" s="115" customForma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GE727" s="116"/>
      <c r="GF727" s="116"/>
      <c r="GG727" s="116"/>
      <c r="GH727" s="116"/>
      <c r="GI727" s="116"/>
      <c r="GJ727" s="116"/>
      <c r="GK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</row>
    <row r="728" spans="1:256" s="115" customForma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GE728" s="116"/>
      <c r="GF728" s="116"/>
      <c r="GG728" s="116"/>
      <c r="GH728" s="116"/>
      <c r="GI728" s="116"/>
      <c r="GJ728" s="116"/>
      <c r="GK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</row>
    <row r="729" spans="1:256" s="115" customForma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GE729" s="116"/>
      <c r="GF729" s="116"/>
      <c r="GG729" s="116"/>
      <c r="GH729" s="116"/>
      <c r="GI729" s="116"/>
      <c r="GJ729" s="116"/>
      <c r="GK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</row>
    <row r="730" spans="1:256" s="115" customForma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GE730" s="116"/>
      <c r="GF730" s="116"/>
      <c r="GG730" s="116"/>
      <c r="GH730" s="116"/>
      <c r="GI730" s="116"/>
      <c r="GJ730" s="116"/>
      <c r="GK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</row>
    <row r="731" spans="1:256" s="115" customForma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GE731" s="116"/>
      <c r="GF731" s="116"/>
      <c r="GG731" s="116"/>
      <c r="GH731" s="116"/>
      <c r="GI731" s="116"/>
      <c r="GJ731" s="116"/>
      <c r="GK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</row>
    <row r="732" spans="1:256" s="115" customForma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GE732" s="116"/>
      <c r="GF732" s="116"/>
      <c r="GG732" s="116"/>
      <c r="GH732" s="116"/>
      <c r="GI732" s="116"/>
      <c r="GJ732" s="116"/>
      <c r="GK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</row>
    <row r="733" spans="1:256" s="115" customForma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GE733" s="116"/>
      <c r="GF733" s="116"/>
      <c r="GG733" s="116"/>
      <c r="GH733" s="116"/>
      <c r="GI733" s="116"/>
      <c r="GJ733" s="116"/>
      <c r="GK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</row>
    <row r="734" spans="1:256" s="115" customForma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GE734" s="116"/>
      <c r="GF734" s="116"/>
      <c r="GG734" s="116"/>
      <c r="GH734" s="116"/>
      <c r="GI734" s="116"/>
      <c r="GJ734" s="116"/>
      <c r="GK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</row>
    <row r="735" spans="1:256" s="115" customForma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GE735" s="116"/>
      <c r="GF735" s="116"/>
      <c r="GG735" s="116"/>
      <c r="GH735" s="116"/>
      <c r="GI735" s="116"/>
      <c r="GJ735" s="116"/>
      <c r="GK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</row>
    <row r="736" spans="1:256" s="115" customForma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GE736" s="116"/>
      <c r="GF736" s="116"/>
      <c r="GG736" s="116"/>
      <c r="GH736" s="116"/>
      <c r="GI736" s="116"/>
      <c r="GJ736" s="116"/>
      <c r="GK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</row>
    <row r="737" spans="1:256" s="115" customForma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GE737" s="116"/>
      <c r="GF737" s="116"/>
      <c r="GG737" s="116"/>
      <c r="GH737" s="116"/>
      <c r="GI737" s="116"/>
      <c r="GJ737" s="116"/>
      <c r="GK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</row>
    <row r="738" spans="1:256" s="115" customForma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GE738" s="116"/>
      <c r="GF738" s="116"/>
      <c r="GG738" s="116"/>
      <c r="GH738" s="116"/>
      <c r="GI738" s="116"/>
      <c r="GJ738" s="116"/>
      <c r="GK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</row>
    <row r="739" spans="1:256" s="115" customForma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GE739" s="116"/>
      <c r="GF739" s="116"/>
      <c r="GG739" s="116"/>
      <c r="GH739" s="116"/>
      <c r="GI739" s="116"/>
      <c r="GJ739" s="116"/>
      <c r="GK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</row>
    <row r="740" spans="1:256" s="115" customForma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GE740" s="116"/>
      <c r="GF740" s="116"/>
      <c r="GG740" s="116"/>
      <c r="GH740" s="116"/>
      <c r="GI740" s="116"/>
      <c r="GJ740" s="116"/>
      <c r="GK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</row>
    <row r="741" spans="1:256" s="115" customForma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GE741" s="116"/>
      <c r="GF741" s="116"/>
      <c r="GG741" s="116"/>
      <c r="GH741" s="116"/>
      <c r="GI741" s="116"/>
      <c r="GJ741" s="116"/>
      <c r="GK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</row>
    <row r="742" spans="1:256" s="115" customForma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GE742" s="116"/>
      <c r="GF742" s="116"/>
      <c r="GG742" s="116"/>
      <c r="GH742" s="116"/>
      <c r="GI742" s="116"/>
      <c r="GJ742" s="116"/>
      <c r="GK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</row>
    <row r="743" spans="1:256" s="115" customForma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GE743" s="116"/>
      <c r="GF743" s="116"/>
      <c r="GG743" s="116"/>
      <c r="GH743" s="116"/>
      <c r="GI743" s="116"/>
      <c r="GJ743" s="116"/>
      <c r="GK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</row>
    <row r="744" spans="1:256" s="115" customForma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GE744" s="116"/>
      <c r="GF744" s="116"/>
      <c r="GG744" s="116"/>
      <c r="GH744" s="116"/>
      <c r="GI744" s="116"/>
      <c r="GJ744" s="116"/>
      <c r="GK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</row>
    <row r="745" spans="1:256" s="115" customForma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GE745" s="116"/>
      <c r="GF745" s="116"/>
      <c r="GG745" s="116"/>
      <c r="GH745" s="116"/>
      <c r="GI745" s="116"/>
      <c r="GJ745" s="116"/>
      <c r="GK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</row>
    <row r="746" spans="1:256" s="115" customForma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GE746" s="116"/>
      <c r="GF746" s="116"/>
      <c r="GG746" s="116"/>
      <c r="GH746" s="116"/>
      <c r="GI746" s="116"/>
      <c r="GJ746" s="116"/>
      <c r="GK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</row>
    <row r="747" spans="1:256" s="115" customForma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GE747" s="116"/>
      <c r="GF747" s="116"/>
      <c r="GG747" s="116"/>
      <c r="GH747" s="116"/>
      <c r="GI747" s="116"/>
      <c r="GJ747" s="116"/>
      <c r="GK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</row>
    <row r="748" spans="1:256" s="115" customForma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GE748" s="116"/>
      <c r="GF748" s="116"/>
      <c r="GG748" s="116"/>
      <c r="GH748" s="116"/>
      <c r="GI748" s="116"/>
      <c r="GJ748" s="116"/>
      <c r="GK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</row>
    <row r="749" spans="1:256" s="115" customForma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GE749" s="116"/>
      <c r="GF749" s="116"/>
      <c r="GG749" s="116"/>
      <c r="GH749" s="116"/>
      <c r="GI749" s="116"/>
      <c r="GJ749" s="116"/>
      <c r="GK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</row>
    <row r="750" spans="1:256" s="115" customForma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GE750" s="116"/>
      <c r="GF750" s="116"/>
      <c r="GG750" s="116"/>
      <c r="GH750" s="116"/>
      <c r="GI750" s="116"/>
      <c r="GJ750" s="116"/>
      <c r="GK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</row>
    <row r="751" spans="1:256" s="115" customForma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GE751" s="116"/>
      <c r="GF751" s="116"/>
      <c r="GG751" s="116"/>
      <c r="GH751" s="116"/>
      <c r="GI751" s="116"/>
      <c r="GJ751" s="116"/>
      <c r="GK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</row>
    <row r="752" spans="1:256" s="115" customForma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GE752" s="116"/>
      <c r="GF752" s="116"/>
      <c r="GG752" s="116"/>
      <c r="GH752" s="116"/>
      <c r="GI752" s="116"/>
      <c r="GJ752" s="116"/>
      <c r="GK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</row>
    <row r="753" spans="1:256" s="115" customForma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</row>
    <row r="754" spans="1:256" s="115" customForma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GE754" s="116"/>
      <c r="GF754" s="116"/>
      <c r="GG754" s="116"/>
      <c r="GH754" s="116"/>
      <c r="GI754" s="116"/>
      <c r="GJ754" s="116"/>
      <c r="GK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</row>
    <row r="755" spans="1:256" s="115" customForma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GE755" s="116"/>
      <c r="GF755" s="116"/>
      <c r="GG755" s="116"/>
      <c r="GH755" s="116"/>
      <c r="GI755" s="116"/>
      <c r="GJ755" s="116"/>
      <c r="GK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</row>
    <row r="756" spans="1:256" s="115" customForma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GE756" s="116"/>
      <c r="GF756" s="116"/>
      <c r="GG756" s="116"/>
      <c r="GH756" s="116"/>
      <c r="GI756" s="116"/>
      <c r="GJ756" s="116"/>
      <c r="GK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</row>
    <row r="757" spans="1:256" s="115" customForma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GE757" s="116"/>
      <c r="GF757" s="116"/>
      <c r="GG757" s="116"/>
      <c r="GH757" s="116"/>
      <c r="GI757" s="116"/>
      <c r="GJ757" s="116"/>
      <c r="GK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</row>
    <row r="758" spans="1:256" s="115" customForma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GE758" s="116"/>
      <c r="GF758" s="116"/>
      <c r="GG758" s="116"/>
      <c r="GH758" s="116"/>
      <c r="GI758" s="116"/>
      <c r="GJ758" s="116"/>
      <c r="GK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</row>
    <row r="759" spans="1:256" s="115" customForma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GE759" s="116"/>
      <c r="GF759" s="116"/>
      <c r="GG759" s="116"/>
      <c r="GH759" s="116"/>
      <c r="GI759" s="116"/>
      <c r="GJ759" s="116"/>
      <c r="GK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</row>
    <row r="760" spans="1:256" s="115" customForma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GE760" s="116"/>
      <c r="GF760" s="116"/>
      <c r="GG760" s="116"/>
      <c r="GH760" s="116"/>
      <c r="GI760" s="116"/>
      <c r="GJ760" s="116"/>
      <c r="GK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</row>
    <row r="761" spans="1:256" s="115" customForma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GE761" s="116"/>
      <c r="GF761" s="116"/>
      <c r="GG761" s="116"/>
      <c r="GH761" s="116"/>
      <c r="GI761" s="116"/>
      <c r="GJ761" s="116"/>
      <c r="GK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</row>
    <row r="762" spans="1:256" s="115" customForma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GE762" s="116"/>
      <c r="GF762" s="116"/>
      <c r="GG762" s="116"/>
      <c r="GH762" s="116"/>
      <c r="GI762" s="116"/>
      <c r="GJ762" s="116"/>
      <c r="GK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</row>
    <row r="763" spans="1:256" s="115" customForma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GE763" s="116"/>
      <c r="GF763" s="116"/>
      <c r="GG763" s="116"/>
      <c r="GH763" s="116"/>
      <c r="GI763" s="116"/>
      <c r="GJ763" s="116"/>
      <c r="GK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</row>
    <row r="764" spans="1:256" s="115" customForma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GE764" s="116"/>
      <c r="GF764" s="116"/>
      <c r="GG764" s="116"/>
      <c r="GH764" s="116"/>
      <c r="GI764" s="116"/>
      <c r="GJ764" s="116"/>
      <c r="GK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</row>
    <row r="765" spans="1:256" s="115" customForma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GE765" s="116"/>
      <c r="GF765" s="116"/>
      <c r="GG765" s="116"/>
      <c r="GH765" s="116"/>
      <c r="GI765" s="116"/>
      <c r="GJ765" s="116"/>
      <c r="GK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</row>
    <row r="766" spans="1:256" s="115" customForma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GE766" s="116"/>
      <c r="GF766" s="116"/>
      <c r="GG766" s="116"/>
      <c r="GH766" s="116"/>
      <c r="GI766" s="116"/>
      <c r="GJ766" s="116"/>
      <c r="GK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</row>
    <row r="767" spans="1:256" s="115" customForma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GE767" s="116"/>
      <c r="GF767" s="116"/>
      <c r="GG767" s="116"/>
      <c r="GH767" s="116"/>
      <c r="GI767" s="116"/>
      <c r="GJ767" s="116"/>
      <c r="GK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</row>
    <row r="768" spans="1:256" s="115" customForma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GE768" s="116"/>
      <c r="GF768" s="116"/>
      <c r="GG768" s="116"/>
      <c r="GH768" s="116"/>
      <c r="GI768" s="116"/>
      <c r="GJ768" s="116"/>
      <c r="GK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</row>
    <row r="769" spans="1:256" s="115" customForma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GE769" s="116"/>
      <c r="GF769" s="116"/>
      <c r="GG769" s="116"/>
      <c r="GH769" s="116"/>
      <c r="GI769" s="116"/>
      <c r="GJ769" s="116"/>
      <c r="GK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</row>
    <row r="770" spans="1:256" s="115" customForma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GE770" s="116"/>
      <c r="GF770" s="116"/>
      <c r="GG770" s="116"/>
      <c r="GH770" s="116"/>
      <c r="GI770" s="116"/>
      <c r="GJ770" s="116"/>
      <c r="GK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</row>
    <row r="771" spans="1:256" s="115" customForma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GE771" s="116"/>
      <c r="GF771" s="116"/>
      <c r="GG771" s="116"/>
      <c r="GH771" s="116"/>
      <c r="GI771" s="116"/>
      <c r="GJ771" s="116"/>
      <c r="GK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</row>
    <row r="772" spans="1:256" s="115" customForma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GE772" s="116"/>
      <c r="GF772" s="116"/>
      <c r="GG772" s="116"/>
      <c r="GH772" s="116"/>
      <c r="GI772" s="116"/>
      <c r="GJ772" s="116"/>
      <c r="GK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</row>
    <row r="773" spans="1:256" s="115" customForma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GE773" s="116"/>
      <c r="GF773" s="116"/>
      <c r="GG773" s="116"/>
      <c r="GH773" s="116"/>
      <c r="GI773" s="116"/>
      <c r="GJ773" s="116"/>
      <c r="GK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</row>
    <row r="774" spans="1:256" s="115" customForma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GE774" s="116"/>
      <c r="GF774" s="116"/>
      <c r="GG774" s="116"/>
      <c r="GH774" s="116"/>
      <c r="GI774" s="116"/>
      <c r="GJ774" s="116"/>
      <c r="GK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</row>
    <row r="775" spans="1:256" s="115" customForma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GE775" s="116"/>
      <c r="GF775" s="116"/>
      <c r="GG775" s="116"/>
      <c r="GH775" s="116"/>
      <c r="GI775" s="116"/>
      <c r="GJ775" s="116"/>
      <c r="GK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</row>
    <row r="776" spans="1:256" s="115" customForma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GE776" s="116"/>
      <c r="GF776" s="116"/>
      <c r="GG776" s="116"/>
      <c r="GH776" s="116"/>
      <c r="GI776" s="116"/>
      <c r="GJ776" s="116"/>
      <c r="GK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</row>
    <row r="777" spans="1:256" s="115" customForma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</row>
    <row r="778" spans="1:256" s="115" customForma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GE778" s="116"/>
      <c r="GF778" s="116"/>
      <c r="GG778" s="116"/>
      <c r="GH778" s="116"/>
      <c r="GI778" s="116"/>
      <c r="GJ778" s="116"/>
      <c r="GK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</row>
    <row r="779" spans="1:256" s="115" customForma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GE779" s="116"/>
      <c r="GF779" s="116"/>
      <c r="GG779" s="116"/>
      <c r="GH779" s="116"/>
      <c r="GI779" s="116"/>
      <c r="GJ779" s="116"/>
      <c r="GK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</row>
    <row r="780" spans="1:256" s="115" customForma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GE780" s="116"/>
      <c r="GF780" s="116"/>
      <c r="GG780" s="116"/>
      <c r="GH780" s="116"/>
      <c r="GI780" s="116"/>
      <c r="GJ780" s="116"/>
      <c r="GK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</row>
    <row r="781" spans="1:256" s="115" customForma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GE781" s="116"/>
      <c r="GF781" s="116"/>
      <c r="GG781" s="116"/>
      <c r="GH781" s="116"/>
      <c r="GI781" s="116"/>
      <c r="GJ781" s="116"/>
      <c r="GK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</row>
    <row r="782" spans="1:256" s="115" customForma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GE782" s="116"/>
      <c r="GF782" s="116"/>
      <c r="GG782" s="116"/>
      <c r="GH782" s="116"/>
      <c r="GI782" s="116"/>
      <c r="GJ782" s="116"/>
      <c r="GK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</row>
    <row r="783" spans="1:256" s="115" customForma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GE783" s="116"/>
      <c r="GF783" s="116"/>
      <c r="GG783" s="116"/>
      <c r="GH783" s="116"/>
      <c r="GI783" s="116"/>
      <c r="GJ783" s="116"/>
      <c r="GK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</row>
    <row r="784" spans="1:256" s="115" customForma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GE784" s="116"/>
      <c r="GF784" s="116"/>
      <c r="GG784" s="116"/>
      <c r="GH784" s="116"/>
      <c r="GI784" s="116"/>
      <c r="GJ784" s="116"/>
      <c r="GK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</row>
    <row r="785" spans="1:256" s="115" customForma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GE785" s="116"/>
      <c r="GF785" s="116"/>
      <c r="GG785" s="116"/>
      <c r="GH785" s="116"/>
      <c r="GI785" s="116"/>
      <c r="GJ785" s="116"/>
      <c r="GK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</row>
    <row r="786" spans="1:256" s="115" customForma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GE786" s="116"/>
      <c r="GF786" s="116"/>
      <c r="GG786" s="116"/>
      <c r="GH786" s="116"/>
      <c r="GI786" s="116"/>
      <c r="GJ786" s="116"/>
      <c r="GK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</row>
    <row r="787" spans="1:256" s="115" customForma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GE787" s="116"/>
      <c r="GF787" s="116"/>
      <c r="GG787" s="116"/>
      <c r="GH787" s="116"/>
      <c r="GI787" s="116"/>
      <c r="GJ787" s="116"/>
      <c r="GK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</row>
    <row r="788" spans="1:256" s="115" customForma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GE788" s="116"/>
      <c r="GF788" s="116"/>
      <c r="GG788" s="116"/>
      <c r="GH788" s="116"/>
      <c r="GI788" s="116"/>
      <c r="GJ788" s="116"/>
      <c r="GK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</row>
    <row r="789" spans="1:256" s="115" customForma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GE789" s="116"/>
      <c r="GF789" s="116"/>
      <c r="GG789" s="116"/>
      <c r="GH789" s="116"/>
      <c r="GI789" s="116"/>
      <c r="GJ789" s="116"/>
      <c r="GK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</row>
    <row r="790" spans="1:256" s="115" customForma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GE790" s="116"/>
      <c r="GF790" s="116"/>
      <c r="GG790" s="116"/>
      <c r="GH790" s="116"/>
      <c r="GI790" s="116"/>
      <c r="GJ790" s="116"/>
      <c r="GK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</row>
    <row r="791" spans="1:256" s="115" customForma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GE791" s="116"/>
      <c r="GF791" s="116"/>
      <c r="GG791" s="116"/>
      <c r="GH791" s="116"/>
      <c r="GI791" s="116"/>
      <c r="GJ791" s="116"/>
      <c r="GK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</row>
    <row r="792" spans="1:256" s="115" customForma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GE792" s="116"/>
      <c r="GF792" s="116"/>
      <c r="GG792" s="116"/>
      <c r="GH792" s="116"/>
      <c r="GI792" s="116"/>
      <c r="GJ792" s="116"/>
      <c r="GK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</row>
    <row r="793" spans="1:256" s="115" customForma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GE793" s="116"/>
      <c r="GF793" s="116"/>
      <c r="GG793" s="116"/>
      <c r="GH793" s="116"/>
      <c r="GI793" s="116"/>
      <c r="GJ793" s="116"/>
      <c r="GK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</row>
    <row r="794" spans="1:256" s="115" customForma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GE794" s="116"/>
      <c r="GF794" s="116"/>
      <c r="GG794" s="116"/>
      <c r="GH794" s="116"/>
      <c r="GI794" s="116"/>
      <c r="GJ794" s="116"/>
      <c r="GK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</row>
    <row r="795" spans="1:256" s="115" customForma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GE795" s="116"/>
      <c r="GF795" s="116"/>
      <c r="GG795" s="116"/>
      <c r="GH795" s="116"/>
      <c r="GI795" s="116"/>
      <c r="GJ795" s="116"/>
      <c r="GK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</row>
    <row r="796" spans="1:256" s="115" customForma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GE796" s="116"/>
      <c r="GF796" s="116"/>
      <c r="GG796" s="116"/>
      <c r="GH796" s="116"/>
      <c r="GI796" s="116"/>
      <c r="GJ796" s="116"/>
      <c r="GK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</row>
    <row r="797" spans="1:256" s="115" customForma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GE797" s="116"/>
      <c r="GF797" s="116"/>
      <c r="GG797" s="116"/>
      <c r="GH797" s="116"/>
      <c r="GI797" s="116"/>
      <c r="GJ797" s="116"/>
      <c r="GK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</row>
    <row r="798" spans="1:256" s="115" customForma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GE798" s="116"/>
      <c r="GF798" s="116"/>
      <c r="GG798" s="116"/>
      <c r="GH798" s="116"/>
      <c r="GI798" s="116"/>
      <c r="GJ798" s="116"/>
      <c r="GK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</row>
    <row r="799" spans="1:256" s="115" customForma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GE799" s="116"/>
      <c r="GF799" s="116"/>
      <c r="GG799" s="116"/>
      <c r="GH799" s="116"/>
      <c r="GI799" s="116"/>
      <c r="GJ799" s="116"/>
      <c r="GK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</row>
    <row r="800" spans="1:256" s="115" customForma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GE800" s="116"/>
      <c r="GF800" s="116"/>
      <c r="GG800" s="116"/>
      <c r="GH800" s="116"/>
      <c r="GI800" s="116"/>
      <c r="GJ800" s="116"/>
      <c r="GK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</row>
    <row r="801" spans="1:256" s="115" customForma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GE801" s="116"/>
      <c r="GF801" s="116"/>
      <c r="GG801" s="116"/>
      <c r="GH801" s="116"/>
      <c r="GI801" s="116"/>
      <c r="GJ801" s="116"/>
      <c r="GK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</row>
    <row r="802" spans="1:256" s="115" customForma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GE802" s="116"/>
      <c r="GF802" s="116"/>
      <c r="GG802" s="116"/>
      <c r="GH802" s="116"/>
      <c r="GI802" s="116"/>
      <c r="GJ802" s="116"/>
      <c r="GK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</row>
    <row r="803" spans="1:256" s="115" customForma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GE803" s="116"/>
      <c r="GF803" s="116"/>
      <c r="GG803" s="116"/>
      <c r="GH803" s="116"/>
      <c r="GI803" s="116"/>
      <c r="GJ803" s="116"/>
      <c r="GK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</row>
    <row r="804" spans="1:256" s="115" customForma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GE804" s="116"/>
      <c r="GF804" s="116"/>
      <c r="GG804" s="116"/>
      <c r="GH804" s="116"/>
      <c r="GI804" s="116"/>
      <c r="GJ804" s="116"/>
      <c r="GK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</row>
    <row r="805" spans="1:256" s="115" customForma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GE805" s="116"/>
      <c r="GF805" s="116"/>
      <c r="GG805" s="116"/>
      <c r="GH805" s="116"/>
      <c r="GI805" s="116"/>
      <c r="GJ805" s="116"/>
      <c r="GK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</row>
    <row r="806" spans="1:256" s="115" customForma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GE806" s="116"/>
      <c r="GF806" s="116"/>
      <c r="GG806" s="116"/>
      <c r="GH806" s="116"/>
      <c r="GI806" s="116"/>
      <c r="GJ806" s="116"/>
      <c r="GK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</row>
    <row r="807" spans="1:256" s="115" customForma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GE807" s="116"/>
      <c r="GF807" s="116"/>
      <c r="GG807" s="116"/>
      <c r="GH807" s="116"/>
      <c r="GI807" s="116"/>
      <c r="GJ807" s="116"/>
      <c r="GK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</row>
    <row r="808" spans="1:256" s="115" customForma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GE808" s="116"/>
      <c r="GF808" s="116"/>
      <c r="GG808" s="116"/>
      <c r="GH808" s="116"/>
      <c r="GI808" s="116"/>
      <c r="GJ808" s="116"/>
      <c r="GK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</row>
    <row r="809" spans="1:256" s="115" customForma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GE809" s="116"/>
      <c r="GF809" s="116"/>
      <c r="GG809" s="116"/>
      <c r="GH809" s="116"/>
      <c r="GI809" s="116"/>
      <c r="GJ809" s="116"/>
      <c r="GK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</row>
    <row r="810" spans="1:256" s="115" customForma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GE810" s="116"/>
      <c r="GF810" s="116"/>
      <c r="GG810" s="116"/>
      <c r="GH810" s="116"/>
      <c r="GI810" s="116"/>
      <c r="GJ810" s="116"/>
      <c r="GK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</row>
    <row r="811" spans="1:256" s="115" customForma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GE811" s="116"/>
      <c r="GF811" s="116"/>
      <c r="GG811" s="116"/>
      <c r="GH811" s="116"/>
      <c r="GI811" s="116"/>
      <c r="GJ811" s="116"/>
      <c r="GK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</row>
    <row r="812" spans="1:256" s="115" customForma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GE812" s="116"/>
      <c r="GF812" s="116"/>
      <c r="GG812" s="116"/>
      <c r="GH812" s="116"/>
      <c r="GI812" s="116"/>
      <c r="GJ812" s="116"/>
      <c r="GK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</row>
    <row r="813" spans="1:256" s="115" customForma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GE813" s="116"/>
      <c r="GF813" s="116"/>
      <c r="GG813" s="116"/>
      <c r="GH813" s="116"/>
      <c r="GI813" s="116"/>
      <c r="GJ813" s="116"/>
      <c r="GK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</row>
    <row r="814" spans="1:256" s="115" customForma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GE814" s="116"/>
      <c r="GF814" s="116"/>
      <c r="GG814" s="116"/>
      <c r="GH814" s="116"/>
      <c r="GI814" s="116"/>
      <c r="GJ814" s="116"/>
      <c r="GK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</row>
    <row r="815" spans="1:256" s="115" customForma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GE815" s="116"/>
      <c r="GF815" s="116"/>
      <c r="GG815" s="116"/>
      <c r="GH815" s="116"/>
      <c r="GI815" s="116"/>
      <c r="GJ815" s="116"/>
      <c r="GK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</row>
    <row r="816" spans="1:256" s="115" customForma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GE816" s="116"/>
      <c r="GF816" s="116"/>
      <c r="GG816" s="116"/>
      <c r="GH816" s="116"/>
      <c r="GI816" s="116"/>
      <c r="GJ816" s="116"/>
      <c r="GK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</row>
    <row r="817" spans="1:256" s="115" customForma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GE817" s="116"/>
      <c r="GF817" s="116"/>
      <c r="GG817" s="116"/>
      <c r="GH817" s="116"/>
      <c r="GI817" s="116"/>
      <c r="GJ817" s="116"/>
      <c r="GK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</row>
    <row r="818" spans="1:256" s="115" customForma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GE818" s="116"/>
      <c r="GF818" s="116"/>
      <c r="GG818" s="116"/>
      <c r="GH818" s="116"/>
      <c r="GI818" s="116"/>
      <c r="GJ818" s="116"/>
      <c r="GK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</row>
    <row r="819" spans="1:256" s="115" customForma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GE819" s="116"/>
      <c r="GF819" s="116"/>
      <c r="GG819" s="116"/>
      <c r="GH819" s="116"/>
      <c r="GI819" s="116"/>
      <c r="GJ819" s="116"/>
      <c r="GK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</row>
    <row r="820" spans="1:256" s="115" customForma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GE820" s="116"/>
      <c r="GF820" s="116"/>
      <c r="GG820" s="116"/>
      <c r="GH820" s="116"/>
      <c r="GI820" s="116"/>
      <c r="GJ820" s="116"/>
      <c r="GK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</row>
    <row r="821" spans="1:256" s="115" customForma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GE821" s="116"/>
      <c r="GF821" s="116"/>
      <c r="GG821" s="116"/>
      <c r="GH821" s="116"/>
      <c r="GI821" s="116"/>
      <c r="GJ821" s="116"/>
      <c r="GK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</row>
    <row r="822" spans="1:256" s="115" customForma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GE822" s="116"/>
      <c r="GF822" s="116"/>
      <c r="GG822" s="116"/>
      <c r="GH822" s="116"/>
      <c r="GI822" s="116"/>
      <c r="GJ822" s="116"/>
      <c r="GK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</row>
    <row r="823" spans="1:256" s="115" customForma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GE823" s="116"/>
      <c r="GF823" s="116"/>
      <c r="GG823" s="116"/>
      <c r="GH823" s="116"/>
      <c r="GI823" s="116"/>
      <c r="GJ823" s="116"/>
      <c r="GK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</row>
    <row r="824" spans="1:256" s="115" customForma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GE824" s="116"/>
      <c r="GF824" s="116"/>
      <c r="GG824" s="116"/>
      <c r="GH824" s="116"/>
      <c r="GI824" s="116"/>
      <c r="GJ824" s="116"/>
      <c r="GK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</row>
    <row r="825" spans="1:256" s="115" customForma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GE825" s="116"/>
      <c r="GF825" s="116"/>
      <c r="GG825" s="116"/>
      <c r="GH825" s="116"/>
      <c r="GI825" s="116"/>
      <c r="GJ825" s="116"/>
      <c r="GK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</row>
    <row r="826" spans="1:256" s="115" customForma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GE826" s="116"/>
      <c r="GF826" s="116"/>
      <c r="GG826" s="116"/>
      <c r="GH826" s="116"/>
      <c r="GI826" s="116"/>
      <c r="GJ826" s="116"/>
      <c r="GK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</row>
    <row r="827" spans="1:256" s="115" customForma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GE827" s="116"/>
      <c r="GF827" s="116"/>
      <c r="GG827" s="116"/>
      <c r="GH827" s="116"/>
      <c r="GI827" s="116"/>
      <c r="GJ827" s="116"/>
      <c r="GK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</row>
    <row r="828" spans="1:256" s="115" customForma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GE828" s="116"/>
      <c r="GF828" s="116"/>
      <c r="GG828" s="116"/>
      <c r="GH828" s="116"/>
      <c r="GI828" s="116"/>
      <c r="GJ828" s="116"/>
      <c r="GK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</row>
    <row r="829" spans="1:256" s="115" customForma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GE829" s="116"/>
      <c r="GF829" s="116"/>
      <c r="GG829" s="116"/>
      <c r="GH829" s="116"/>
      <c r="GI829" s="116"/>
      <c r="GJ829" s="116"/>
      <c r="GK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</row>
    <row r="830" spans="1:256" s="115" customForma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GE830" s="116"/>
      <c r="GF830" s="116"/>
      <c r="GG830" s="116"/>
      <c r="GH830" s="116"/>
      <c r="GI830" s="116"/>
      <c r="GJ830" s="116"/>
      <c r="GK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</row>
    <row r="831" spans="1:256" s="115" customForma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GE831" s="116"/>
      <c r="GF831" s="116"/>
      <c r="GG831" s="116"/>
      <c r="GH831" s="116"/>
      <c r="GI831" s="116"/>
      <c r="GJ831" s="116"/>
      <c r="GK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</row>
    <row r="832" spans="1:256" s="115" customForma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GE832" s="116"/>
      <c r="GF832" s="116"/>
      <c r="GG832" s="116"/>
      <c r="GH832" s="116"/>
      <c r="GI832" s="116"/>
      <c r="GJ832" s="116"/>
      <c r="GK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</row>
    <row r="833" spans="1:256" s="115" customForma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GE833" s="116"/>
      <c r="GF833" s="116"/>
      <c r="GG833" s="116"/>
      <c r="GH833" s="116"/>
      <c r="GI833" s="116"/>
      <c r="GJ833" s="116"/>
      <c r="GK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</row>
    <row r="834" spans="1:256" s="115" customForma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GE834" s="116"/>
      <c r="GF834" s="116"/>
      <c r="GG834" s="116"/>
      <c r="GH834" s="116"/>
      <c r="GI834" s="116"/>
      <c r="GJ834" s="116"/>
      <c r="GK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</row>
    <row r="835" spans="1:256" s="115" customForma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GE835" s="116"/>
      <c r="GF835" s="116"/>
      <c r="GG835" s="116"/>
      <c r="GH835" s="116"/>
      <c r="GI835" s="116"/>
      <c r="GJ835" s="116"/>
      <c r="GK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</row>
    <row r="836" spans="1:256" s="115" customForma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GE836" s="116"/>
      <c r="GF836" s="116"/>
      <c r="GG836" s="116"/>
      <c r="GH836" s="116"/>
      <c r="GI836" s="116"/>
      <c r="GJ836" s="116"/>
      <c r="GK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</row>
    <row r="837" spans="1:256" s="115" customForma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GE837" s="116"/>
      <c r="GF837" s="116"/>
      <c r="GG837" s="116"/>
      <c r="GH837" s="116"/>
      <c r="GI837" s="116"/>
      <c r="GJ837" s="116"/>
      <c r="GK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</row>
    <row r="838" spans="1:256" s="115" customForma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GE838" s="116"/>
      <c r="GF838" s="116"/>
      <c r="GG838" s="116"/>
      <c r="GH838" s="116"/>
      <c r="GI838" s="116"/>
      <c r="GJ838" s="116"/>
      <c r="GK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</row>
    <row r="839" spans="1:256" s="115" customForma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GE839" s="116"/>
      <c r="GF839" s="116"/>
      <c r="GG839" s="116"/>
      <c r="GH839" s="116"/>
      <c r="GI839" s="116"/>
      <c r="GJ839" s="116"/>
      <c r="GK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</row>
    <row r="840" spans="1:256" s="115" customForma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GE840" s="116"/>
      <c r="GF840" s="116"/>
      <c r="GG840" s="116"/>
      <c r="GH840" s="116"/>
      <c r="GI840" s="116"/>
      <c r="GJ840" s="116"/>
      <c r="GK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</row>
    <row r="841" spans="1:256" s="115" customForma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GE841" s="116"/>
      <c r="GF841" s="116"/>
      <c r="GG841" s="116"/>
      <c r="GH841" s="116"/>
      <c r="GI841" s="116"/>
      <c r="GJ841" s="116"/>
      <c r="GK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</row>
    <row r="842" spans="1:256" s="115" customForma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GE842" s="116"/>
      <c r="GF842" s="116"/>
      <c r="GG842" s="116"/>
      <c r="GH842" s="116"/>
      <c r="GI842" s="116"/>
      <c r="GJ842" s="116"/>
      <c r="GK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</row>
    <row r="843" spans="1:256" s="115" customForma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GE843" s="116"/>
      <c r="GF843" s="116"/>
      <c r="GG843" s="116"/>
      <c r="GH843" s="116"/>
      <c r="GI843" s="116"/>
      <c r="GJ843" s="116"/>
      <c r="GK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</row>
    <row r="844" spans="1:256" s="115" customForma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GE844" s="116"/>
      <c r="GF844" s="116"/>
      <c r="GG844" s="116"/>
      <c r="GH844" s="116"/>
      <c r="GI844" s="116"/>
      <c r="GJ844" s="116"/>
      <c r="GK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</row>
    <row r="845" spans="1:256" s="115" customForma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GE845" s="116"/>
      <c r="GF845" s="116"/>
      <c r="GG845" s="116"/>
      <c r="GH845" s="116"/>
      <c r="GI845" s="116"/>
      <c r="GJ845" s="116"/>
      <c r="GK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</row>
    <row r="846" spans="1:256" s="115" customForma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GE846" s="116"/>
      <c r="GF846" s="116"/>
      <c r="GG846" s="116"/>
      <c r="GH846" s="116"/>
      <c r="GI846" s="116"/>
      <c r="GJ846" s="116"/>
      <c r="GK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</row>
    <row r="847" spans="1:256" s="115" customForma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GE847" s="116"/>
      <c r="GF847" s="116"/>
      <c r="GG847" s="116"/>
      <c r="GH847" s="116"/>
      <c r="GI847" s="116"/>
      <c r="GJ847" s="116"/>
      <c r="GK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</row>
    <row r="848" spans="1:256" s="115" customForma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GE848" s="116"/>
      <c r="GF848" s="116"/>
      <c r="GG848" s="116"/>
      <c r="GH848" s="116"/>
      <c r="GI848" s="116"/>
      <c r="GJ848" s="116"/>
      <c r="GK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</row>
    <row r="849" spans="1:256" s="115" customForma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GE849" s="116"/>
      <c r="GF849" s="116"/>
      <c r="GG849" s="116"/>
      <c r="GH849" s="116"/>
      <c r="GI849" s="116"/>
      <c r="GJ849" s="116"/>
      <c r="GK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</row>
    <row r="850" spans="1:256" s="115" customForma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GE850" s="116"/>
      <c r="GF850" s="116"/>
      <c r="GG850" s="116"/>
      <c r="GH850" s="116"/>
      <c r="GI850" s="116"/>
      <c r="GJ850" s="116"/>
      <c r="GK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</row>
    <row r="851" spans="1:256" s="115" customForma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GE851" s="116"/>
      <c r="GF851" s="116"/>
      <c r="GG851" s="116"/>
      <c r="GH851" s="116"/>
      <c r="GI851" s="116"/>
      <c r="GJ851" s="116"/>
      <c r="GK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</row>
    <row r="852" spans="1:256" s="115" customForma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GE852" s="116"/>
      <c r="GF852" s="116"/>
      <c r="GG852" s="116"/>
      <c r="GH852" s="116"/>
      <c r="GI852" s="116"/>
      <c r="GJ852" s="116"/>
      <c r="GK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</row>
    <row r="853" spans="1:256" s="115" customForma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GE853" s="116"/>
      <c r="GF853" s="116"/>
      <c r="GG853" s="116"/>
      <c r="GH853" s="116"/>
      <c r="GI853" s="116"/>
      <c r="GJ853" s="116"/>
      <c r="GK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</row>
    <row r="854" spans="1:256" s="115" customForma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GE854" s="116"/>
      <c r="GF854" s="116"/>
      <c r="GG854" s="116"/>
      <c r="GH854" s="116"/>
      <c r="GI854" s="116"/>
      <c r="GJ854" s="116"/>
      <c r="GK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</row>
    <row r="855" spans="1:256" s="115" customForma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GE855" s="116"/>
      <c r="GF855" s="116"/>
      <c r="GG855" s="116"/>
      <c r="GH855" s="116"/>
      <c r="GI855" s="116"/>
      <c r="GJ855" s="116"/>
      <c r="GK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</row>
    <row r="856" spans="1:256" s="115" customForma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GE856" s="116"/>
      <c r="GF856" s="116"/>
      <c r="GG856" s="116"/>
      <c r="GH856" s="116"/>
      <c r="GI856" s="116"/>
      <c r="GJ856" s="116"/>
      <c r="GK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</row>
    <row r="857" spans="1:256" s="115" customForma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GE857" s="116"/>
      <c r="GF857" s="116"/>
      <c r="GG857" s="116"/>
      <c r="GH857" s="116"/>
      <c r="GI857" s="116"/>
      <c r="GJ857" s="116"/>
      <c r="GK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</row>
    <row r="858" spans="1:256" s="115" customForma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GE858" s="116"/>
      <c r="GF858" s="116"/>
      <c r="GG858" s="116"/>
      <c r="GH858" s="116"/>
      <c r="GI858" s="116"/>
      <c r="GJ858" s="116"/>
      <c r="GK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</row>
    <row r="859" spans="1:256" s="115" customForma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GE859" s="116"/>
      <c r="GF859" s="116"/>
      <c r="GG859" s="116"/>
      <c r="GH859" s="116"/>
      <c r="GI859" s="116"/>
      <c r="GJ859" s="116"/>
      <c r="GK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</row>
    <row r="860" spans="1:256" s="115" customForma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GE860" s="116"/>
      <c r="GF860" s="116"/>
      <c r="GG860" s="116"/>
      <c r="GH860" s="116"/>
      <c r="GI860" s="116"/>
      <c r="GJ860" s="116"/>
      <c r="GK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</row>
    <row r="861" spans="1:256" s="115" customForma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GE861" s="116"/>
      <c r="GF861" s="116"/>
      <c r="GG861" s="116"/>
      <c r="GH861" s="116"/>
      <c r="GI861" s="116"/>
      <c r="GJ861" s="116"/>
      <c r="GK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</row>
    <row r="862" spans="1:256" s="115" customForma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GE862" s="116"/>
      <c r="GF862" s="116"/>
      <c r="GG862" s="116"/>
      <c r="GH862" s="116"/>
      <c r="GI862" s="116"/>
      <c r="GJ862" s="116"/>
      <c r="GK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</row>
    <row r="863" spans="1:256" s="115" customForma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GE863" s="116"/>
      <c r="GF863" s="116"/>
      <c r="GG863" s="116"/>
      <c r="GH863" s="116"/>
      <c r="GI863" s="116"/>
      <c r="GJ863" s="116"/>
      <c r="GK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</row>
    <row r="864" spans="1:256" s="115" customForma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GE864" s="116"/>
      <c r="GF864" s="116"/>
      <c r="GG864" s="116"/>
      <c r="GH864" s="116"/>
      <c r="GI864" s="116"/>
      <c r="GJ864" s="116"/>
      <c r="GK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</row>
    <row r="865" spans="1:256" s="115" customForma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GE865" s="116"/>
      <c r="GF865" s="116"/>
      <c r="GG865" s="116"/>
      <c r="GH865" s="116"/>
      <c r="GI865" s="116"/>
      <c r="GJ865" s="116"/>
      <c r="GK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</row>
    <row r="866" spans="1:256" s="115" customForma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GE866" s="116"/>
      <c r="GF866" s="116"/>
      <c r="GG866" s="116"/>
      <c r="GH866" s="116"/>
      <c r="GI866" s="116"/>
      <c r="GJ866" s="116"/>
      <c r="GK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</row>
    <row r="867" spans="1:256" s="115" customForma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GE867" s="116"/>
      <c r="GF867" s="116"/>
      <c r="GG867" s="116"/>
      <c r="GH867" s="116"/>
      <c r="GI867" s="116"/>
      <c r="GJ867" s="116"/>
      <c r="GK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</row>
    <row r="868" spans="1:256" s="115" customForma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GE868" s="116"/>
      <c r="GF868" s="116"/>
      <c r="GG868" s="116"/>
      <c r="GH868" s="116"/>
      <c r="GI868" s="116"/>
      <c r="GJ868" s="116"/>
      <c r="GK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</row>
    <row r="869" spans="1:256" s="115" customForma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</row>
    <row r="870" spans="1:256" s="115" customForma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GE870" s="116"/>
      <c r="GF870" s="116"/>
      <c r="GG870" s="116"/>
      <c r="GH870" s="116"/>
      <c r="GI870" s="116"/>
      <c r="GJ870" s="116"/>
      <c r="GK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</row>
    <row r="871" spans="1:256" s="115" customForma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GE871" s="116"/>
      <c r="GF871" s="116"/>
      <c r="GG871" s="116"/>
      <c r="GH871" s="116"/>
      <c r="GI871" s="116"/>
      <c r="GJ871" s="116"/>
      <c r="GK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</row>
    <row r="872" spans="1:256" s="115" customForma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GE872" s="116"/>
      <c r="GF872" s="116"/>
      <c r="GG872" s="116"/>
      <c r="GH872" s="116"/>
      <c r="GI872" s="116"/>
      <c r="GJ872" s="116"/>
      <c r="GK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</row>
    <row r="873" spans="1:256" s="115" customForma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GE873" s="116"/>
      <c r="GF873" s="116"/>
      <c r="GG873" s="116"/>
      <c r="GH873" s="116"/>
      <c r="GI873" s="116"/>
      <c r="GJ873" s="116"/>
      <c r="GK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</row>
    <row r="874" spans="1:256" s="115" customForma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GE874" s="116"/>
      <c r="GF874" s="116"/>
      <c r="GG874" s="116"/>
      <c r="GH874" s="116"/>
      <c r="GI874" s="116"/>
      <c r="GJ874" s="116"/>
      <c r="GK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</row>
    <row r="875" spans="1:256" s="115" customForma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GE875" s="116"/>
      <c r="GF875" s="116"/>
      <c r="GG875" s="116"/>
      <c r="GH875" s="116"/>
      <c r="GI875" s="116"/>
      <c r="GJ875" s="116"/>
      <c r="GK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</row>
    <row r="876" spans="1:256" s="115" customForma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GE876" s="116"/>
      <c r="GF876" s="116"/>
      <c r="GG876" s="116"/>
      <c r="GH876" s="116"/>
      <c r="GI876" s="116"/>
      <c r="GJ876" s="116"/>
      <c r="GK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</row>
    <row r="877" spans="1:256" s="115" customForma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GE877" s="116"/>
      <c r="GF877" s="116"/>
      <c r="GG877" s="116"/>
      <c r="GH877" s="116"/>
      <c r="GI877" s="116"/>
      <c r="GJ877" s="116"/>
      <c r="GK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</row>
    <row r="878" spans="1:256" s="115" customForma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GE878" s="116"/>
      <c r="GF878" s="116"/>
      <c r="GG878" s="116"/>
      <c r="GH878" s="116"/>
      <c r="GI878" s="116"/>
      <c r="GJ878" s="116"/>
      <c r="GK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</row>
    <row r="879" spans="1:256" s="115" customForma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GE879" s="116"/>
      <c r="GF879" s="116"/>
      <c r="GG879" s="116"/>
      <c r="GH879" s="116"/>
      <c r="GI879" s="116"/>
      <c r="GJ879" s="116"/>
      <c r="GK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</row>
    <row r="880" spans="1:256" s="115" customForma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GE880" s="116"/>
      <c r="GF880" s="116"/>
      <c r="GG880" s="116"/>
      <c r="GH880" s="116"/>
      <c r="GI880" s="116"/>
      <c r="GJ880" s="116"/>
      <c r="GK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</row>
    <row r="881" spans="1:256" s="115" customForma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GE881" s="116"/>
      <c r="GF881" s="116"/>
      <c r="GG881" s="116"/>
      <c r="GH881" s="116"/>
      <c r="GI881" s="116"/>
      <c r="GJ881" s="116"/>
      <c r="GK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</row>
    <row r="882" spans="1:256" s="115" customForma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GE882" s="116"/>
      <c r="GF882" s="116"/>
      <c r="GG882" s="116"/>
      <c r="GH882" s="116"/>
      <c r="GI882" s="116"/>
      <c r="GJ882" s="116"/>
      <c r="GK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</row>
    <row r="883" spans="1:256" s="115" customForma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GE883" s="116"/>
      <c r="GF883" s="116"/>
      <c r="GG883" s="116"/>
      <c r="GH883" s="116"/>
      <c r="GI883" s="116"/>
      <c r="GJ883" s="116"/>
      <c r="GK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</row>
    <row r="884" spans="1:256" s="115" customForma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GE884" s="116"/>
      <c r="GF884" s="116"/>
      <c r="GG884" s="116"/>
      <c r="GH884" s="116"/>
      <c r="GI884" s="116"/>
      <c r="GJ884" s="116"/>
      <c r="GK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</row>
    <row r="885" spans="1:256" s="115" customForma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GE885" s="116"/>
      <c r="GF885" s="116"/>
      <c r="GG885" s="116"/>
      <c r="GH885" s="116"/>
      <c r="GI885" s="116"/>
      <c r="GJ885" s="116"/>
      <c r="GK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</row>
    <row r="886" spans="1:256" s="115" customForma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GE886" s="116"/>
      <c r="GF886" s="116"/>
      <c r="GG886" s="116"/>
      <c r="GH886" s="116"/>
      <c r="GI886" s="116"/>
      <c r="GJ886" s="116"/>
      <c r="GK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</row>
    <row r="887" spans="1:256" s="115" customForma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GE887" s="116"/>
      <c r="GF887" s="116"/>
      <c r="GG887" s="116"/>
      <c r="GH887" s="116"/>
      <c r="GI887" s="116"/>
      <c r="GJ887" s="116"/>
      <c r="GK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</row>
    <row r="888" spans="1:256" s="115" customForma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GE888" s="116"/>
      <c r="GF888" s="116"/>
      <c r="GG888" s="116"/>
      <c r="GH888" s="116"/>
      <c r="GI888" s="116"/>
      <c r="GJ888" s="116"/>
      <c r="GK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</row>
    <row r="889" spans="1:256" s="115" customForma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GE889" s="116"/>
      <c r="GF889" s="116"/>
      <c r="GG889" s="116"/>
      <c r="GH889" s="116"/>
      <c r="GI889" s="116"/>
      <c r="GJ889" s="116"/>
      <c r="GK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</row>
    <row r="890" spans="1:256" s="115" customForma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GE890" s="116"/>
      <c r="GF890" s="116"/>
      <c r="GG890" s="116"/>
      <c r="GH890" s="116"/>
      <c r="GI890" s="116"/>
      <c r="GJ890" s="116"/>
      <c r="GK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</row>
    <row r="891" spans="1:256" s="115" customForma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GE891" s="116"/>
      <c r="GF891" s="116"/>
      <c r="GG891" s="116"/>
      <c r="GH891" s="116"/>
      <c r="GI891" s="116"/>
      <c r="GJ891" s="116"/>
      <c r="GK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</row>
    <row r="892" spans="1:256" s="115" customForma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GE892" s="116"/>
      <c r="GF892" s="116"/>
      <c r="GG892" s="116"/>
      <c r="GH892" s="116"/>
      <c r="GI892" s="116"/>
      <c r="GJ892" s="116"/>
      <c r="GK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</row>
    <row r="893" spans="1:256" s="115" customForma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</row>
    <row r="894" spans="1:256" s="115" customForma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GE894" s="116"/>
      <c r="GF894" s="116"/>
      <c r="GG894" s="116"/>
      <c r="GH894" s="116"/>
      <c r="GI894" s="116"/>
      <c r="GJ894" s="116"/>
      <c r="GK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</row>
    <row r="895" spans="1:256" s="115" customForma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GE895" s="116"/>
      <c r="GF895" s="116"/>
      <c r="GG895" s="116"/>
      <c r="GH895" s="116"/>
      <c r="GI895" s="116"/>
      <c r="GJ895" s="116"/>
      <c r="GK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</row>
    <row r="896" spans="1:256" s="115" customForma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GE896" s="116"/>
      <c r="GF896" s="116"/>
      <c r="GG896" s="116"/>
      <c r="GH896" s="116"/>
      <c r="GI896" s="116"/>
      <c r="GJ896" s="116"/>
      <c r="GK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</row>
    <row r="897" spans="1:256" s="115" customForma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GE897" s="116"/>
      <c r="GF897" s="116"/>
      <c r="GG897" s="116"/>
      <c r="GH897" s="116"/>
      <c r="GI897" s="116"/>
      <c r="GJ897" s="116"/>
      <c r="GK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</row>
    <row r="898" spans="1:256" s="115" customForma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GE898" s="116"/>
      <c r="GF898" s="116"/>
      <c r="GG898" s="116"/>
      <c r="GH898" s="116"/>
      <c r="GI898" s="116"/>
      <c r="GJ898" s="116"/>
      <c r="GK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</row>
    <row r="899" spans="1:256" s="115" customForma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GE899" s="116"/>
      <c r="GF899" s="116"/>
      <c r="GG899" s="116"/>
      <c r="GH899" s="116"/>
      <c r="GI899" s="116"/>
      <c r="GJ899" s="116"/>
      <c r="GK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</row>
    <row r="900" spans="1:256" s="115" customForma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GE900" s="116"/>
      <c r="GF900" s="116"/>
      <c r="GG900" s="116"/>
      <c r="GH900" s="116"/>
      <c r="GI900" s="116"/>
      <c r="GJ900" s="116"/>
      <c r="GK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</row>
    <row r="901" spans="1:256" s="115" customForma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GE901" s="116"/>
      <c r="GF901" s="116"/>
      <c r="GG901" s="116"/>
      <c r="GH901" s="116"/>
      <c r="GI901" s="116"/>
      <c r="GJ901" s="116"/>
      <c r="GK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</row>
    <row r="902" spans="1:256" s="115" customForma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GE902" s="116"/>
      <c r="GF902" s="116"/>
      <c r="GG902" s="116"/>
      <c r="GH902" s="116"/>
      <c r="GI902" s="116"/>
      <c r="GJ902" s="116"/>
      <c r="GK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</row>
    <row r="903" spans="1:256" s="115" customForma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GE903" s="116"/>
      <c r="GF903" s="116"/>
      <c r="GG903" s="116"/>
      <c r="GH903" s="116"/>
      <c r="GI903" s="116"/>
      <c r="GJ903" s="116"/>
      <c r="GK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</row>
    <row r="904" spans="1:256" s="115" customForma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GE904" s="116"/>
      <c r="GF904" s="116"/>
      <c r="GG904" s="116"/>
      <c r="GH904" s="116"/>
      <c r="GI904" s="116"/>
      <c r="GJ904" s="116"/>
      <c r="GK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</row>
    <row r="905" spans="1:256" s="115" customForma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GE905" s="116"/>
      <c r="GF905" s="116"/>
      <c r="GG905" s="116"/>
      <c r="GH905" s="116"/>
      <c r="GI905" s="116"/>
      <c r="GJ905" s="116"/>
      <c r="GK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</row>
    <row r="906" spans="1:256" s="115" customForma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GE906" s="116"/>
      <c r="GF906" s="116"/>
      <c r="GG906" s="116"/>
      <c r="GH906" s="116"/>
      <c r="GI906" s="116"/>
      <c r="GJ906" s="116"/>
      <c r="GK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</row>
    <row r="907" spans="1:256" s="115" customForma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GE907" s="116"/>
      <c r="GF907" s="116"/>
      <c r="GG907" s="116"/>
      <c r="GH907" s="116"/>
      <c r="GI907" s="116"/>
      <c r="GJ907" s="116"/>
      <c r="GK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</row>
    <row r="908" spans="1:256" s="115" customForma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GE908" s="116"/>
      <c r="GF908" s="116"/>
      <c r="GG908" s="116"/>
      <c r="GH908" s="116"/>
      <c r="GI908" s="116"/>
      <c r="GJ908" s="116"/>
      <c r="GK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</row>
    <row r="909" spans="1:256" s="115" customForma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GE909" s="116"/>
      <c r="GF909" s="116"/>
      <c r="GG909" s="116"/>
      <c r="GH909" s="116"/>
      <c r="GI909" s="116"/>
      <c r="GJ909" s="116"/>
      <c r="GK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</row>
    <row r="910" spans="1:256" s="115" customForma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GE910" s="116"/>
      <c r="GF910" s="116"/>
      <c r="GG910" s="116"/>
      <c r="GH910" s="116"/>
      <c r="GI910" s="116"/>
      <c r="GJ910" s="116"/>
      <c r="GK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</row>
    <row r="911" spans="1:256" s="115" customForma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</row>
    <row r="912" spans="1:256" s="115" customForma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GE912" s="116"/>
      <c r="GF912" s="116"/>
      <c r="GG912" s="116"/>
      <c r="GH912" s="116"/>
      <c r="GI912" s="116"/>
      <c r="GJ912" s="116"/>
      <c r="GK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</row>
    <row r="913" spans="1:256" s="115" customForma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GE913" s="116"/>
      <c r="GF913" s="116"/>
      <c r="GG913" s="116"/>
      <c r="GH913" s="116"/>
      <c r="GI913" s="116"/>
      <c r="GJ913" s="116"/>
      <c r="GK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</row>
    <row r="914" spans="1:256" s="115" customForma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GE914" s="116"/>
      <c r="GF914" s="116"/>
      <c r="GG914" s="116"/>
      <c r="GH914" s="116"/>
      <c r="GI914" s="116"/>
      <c r="GJ914" s="116"/>
      <c r="GK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</row>
    <row r="915" spans="1:256" s="115" customForma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GE915" s="116"/>
      <c r="GF915" s="116"/>
      <c r="GG915" s="116"/>
      <c r="GH915" s="116"/>
      <c r="GI915" s="116"/>
      <c r="GJ915" s="116"/>
      <c r="GK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</row>
    <row r="916" spans="1:256" s="115" customForma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GE916" s="116"/>
      <c r="GF916" s="116"/>
      <c r="GG916" s="116"/>
      <c r="GH916" s="116"/>
      <c r="GI916" s="116"/>
      <c r="GJ916" s="116"/>
      <c r="GK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</row>
    <row r="917" spans="1:256" s="115" customForma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GE917" s="116"/>
      <c r="GF917" s="116"/>
      <c r="GG917" s="116"/>
      <c r="GH917" s="116"/>
      <c r="GI917" s="116"/>
      <c r="GJ917" s="116"/>
      <c r="GK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</row>
    <row r="918" spans="1:256" s="115" customForma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GE918" s="116"/>
      <c r="GF918" s="116"/>
      <c r="GG918" s="116"/>
      <c r="GH918" s="116"/>
      <c r="GI918" s="116"/>
      <c r="GJ918" s="116"/>
      <c r="GK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</row>
    <row r="919" spans="1:256" s="115" customForma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GE919" s="116"/>
      <c r="GF919" s="116"/>
      <c r="GG919" s="116"/>
      <c r="GH919" s="116"/>
      <c r="GI919" s="116"/>
      <c r="GJ919" s="116"/>
      <c r="GK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</row>
    <row r="920" spans="1:256" s="115" customForma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GE920" s="116"/>
      <c r="GF920" s="116"/>
      <c r="GG920" s="116"/>
      <c r="GH920" s="116"/>
      <c r="GI920" s="116"/>
      <c r="GJ920" s="116"/>
      <c r="GK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</row>
    <row r="921" spans="1:256" s="115" customForma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GE921" s="116"/>
      <c r="GF921" s="116"/>
      <c r="GG921" s="116"/>
      <c r="GH921" s="116"/>
      <c r="GI921" s="116"/>
      <c r="GJ921" s="116"/>
      <c r="GK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</row>
    <row r="922" spans="1:256" s="115" customForma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GE922" s="116"/>
      <c r="GF922" s="116"/>
      <c r="GG922" s="116"/>
      <c r="GH922" s="116"/>
      <c r="GI922" s="116"/>
      <c r="GJ922" s="116"/>
      <c r="GK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</row>
    <row r="923" spans="1:256" s="115" customForma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GE923" s="116"/>
      <c r="GF923" s="116"/>
      <c r="GG923" s="116"/>
      <c r="GH923" s="116"/>
      <c r="GI923" s="116"/>
      <c r="GJ923" s="116"/>
      <c r="GK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</row>
    <row r="924" spans="1:256" s="115" customForma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GE924" s="116"/>
      <c r="GF924" s="116"/>
      <c r="GG924" s="116"/>
      <c r="GH924" s="116"/>
      <c r="GI924" s="116"/>
      <c r="GJ924" s="116"/>
      <c r="GK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</row>
    <row r="925" spans="1:256" s="115" customForma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GE925" s="116"/>
      <c r="GF925" s="116"/>
      <c r="GG925" s="116"/>
      <c r="GH925" s="116"/>
      <c r="GI925" s="116"/>
      <c r="GJ925" s="116"/>
      <c r="GK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</row>
    <row r="926" spans="1:256" s="115" customForma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GE926" s="116"/>
      <c r="GF926" s="116"/>
      <c r="GG926" s="116"/>
      <c r="GH926" s="116"/>
      <c r="GI926" s="116"/>
      <c r="GJ926" s="116"/>
      <c r="GK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</row>
    <row r="927" spans="1:256" s="115" customForma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GE927" s="116"/>
      <c r="GF927" s="116"/>
      <c r="GG927" s="116"/>
      <c r="GH927" s="116"/>
      <c r="GI927" s="116"/>
      <c r="GJ927" s="116"/>
      <c r="GK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</row>
    <row r="928" spans="1:256" s="115" customForma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GE928" s="116"/>
      <c r="GF928" s="116"/>
      <c r="GG928" s="116"/>
      <c r="GH928" s="116"/>
      <c r="GI928" s="116"/>
      <c r="GJ928" s="116"/>
      <c r="GK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</row>
    <row r="929" spans="1:256" s="115" customForma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GE929" s="116"/>
      <c r="GF929" s="116"/>
      <c r="GG929" s="116"/>
      <c r="GH929" s="116"/>
      <c r="GI929" s="116"/>
      <c r="GJ929" s="116"/>
      <c r="GK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</row>
    <row r="930" spans="1:256" s="115" customForma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GE930" s="116"/>
      <c r="GF930" s="116"/>
      <c r="GG930" s="116"/>
      <c r="GH930" s="116"/>
      <c r="GI930" s="116"/>
      <c r="GJ930" s="116"/>
      <c r="GK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</row>
    <row r="931" spans="1:256" s="115" customForma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GE931" s="116"/>
      <c r="GF931" s="116"/>
      <c r="GG931" s="116"/>
      <c r="GH931" s="116"/>
      <c r="GI931" s="116"/>
      <c r="GJ931" s="116"/>
      <c r="GK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</row>
    <row r="932" spans="1:256" s="115" customForma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GE932" s="116"/>
      <c r="GF932" s="116"/>
      <c r="GG932" s="116"/>
      <c r="GH932" s="116"/>
      <c r="GI932" s="116"/>
      <c r="GJ932" s="116"/>
      <c r="GK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</row>
    <row r="933" spans="1:256" s="115" customForma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GE933" s="116"/>
      <c r="GF933" s="116"/>
      <c r="GG933" s="116"/>
      <c r="GH933" s="116"/>
      <c r="GI933" s="116"/>
      <c r="GJ933" s="116"/>
      <c r="GK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</row>
    <row r="934" spans="1:256" s="115" customForma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GE934" s="116"/>
      <c r="GF934" s="116"/>
      <c r="GG934" s="116"/>
      <c r="GH934" s="116"/>
      <c r="GI934" s="116"/>
      <c r="GJ934" s="116"/>
      <c r="GK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</row>
    <row r="935" spans="1:256" s="115" customForma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GE935" s="116"/>
      <c r="GF935" s="116"/>
      <c r="GG935" s="116"/>
      <c r="GH935" s="116"/>
      <c r="GI935" s="116"/>
      <c r="GJ935" s="116"/>
      <c r="GK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</row>
    <row r="936" spans="1:256" s="115" customForma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GE936" s="116"/>
      <c r="GF936" s="116"/>
      <c r="GG936" s="116"/>
      <c r="GH936" s="116"/>
      <c r="GI936" s="116"/>
      <c r="GJ936" s="116"/>
      <c r="GK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</row>
    <row r="937" spans="1:256" s="115" customForma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GE937" s="116"/>
      <c r="GF937" s="116"/>
      <c r="GG937" s="116"/>
      <c r="GH937" s="116"/>
      <c r="GI937" s="116"/>
      <c r="GJ937" s="116"/>
      <c r="GK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</row>
    <row r="938" spans="1:256" s="115" customForma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GE938" s="116"/>
      <c r="GF938" s="116"/>
      <c r="GG938" s="116"/>
      <c r="GH938" s="116"/>
      <c r="GI938" s="116"/>
      <c r="GJ938" s="116"/>
      <c r="GK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</row>
    <row r="939" spans="1:256" s="115" customForma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GE939" s="116"/>
      <c r="GF939" s="116"/>
      <c r="GG939" s="116"/>
      <c r="GH939" s="116"/>
      <c r="GI939" s="116"/>
      <c r="GJ939" s="116"/>
      <c r="GK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</row>
    <row r="940" spans="1:256" s="115" customForma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GE940" s="116"/>
      <c r="GF940" s="116"/>
      <c r="GG940" s="116"/>
      <c r="GH940" s="116"/>
      <c r="GI940" s="116"/>
      <c r="GJ940" s="116"/>
      <c r="GK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</row>
    <row r="941" spans="1:256" s="115" customForma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GE941" s="116"/>
      <c r="GF941" s="116"/>
      <c r="GG941" s="116"/>
      <c r="GH941" s="116"/>
      <c r="GI941" s="116"/>
      <c r="GJ941" s="116"/>
      <c r="GK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</row>
    <row r="942" spans="1:256" s="115" customForma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GE942" s="116"/>
      <c r="GF942" s="116"/>
      <c r="GG942" s="116"/>
      <c r="GH942" s="116"/>
      <c r="GI942" s="116"/>
      <c r="GJ942" s="116"/>
      <c r="GK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</row>
    <row r="943" spans="1:256" s="115" customForma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GE943" s="116"/>
      <c r="GF943" s="116"/>
      <c r="GG943" s="116"/>
      <c r="GH943" s="116"/>
      <c r="GI943" s="116"/>
      <c r="GJ943" s="116"/>
      <c r="GK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</row>
    <row r="944" spans="1:256" s="115" customForma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GE944" s="116"/>
      <c r="GF944" s="116"/>
      <c r="GG944" s="116"/>
      <c r="GH944" s="116"/>
      <c r="GI944" s="116"/>
      <c r="GJ944" s="116"/>
      <c r="GK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</row>
    <row r="945" spans="1:256" s="115" customForma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GE945" s="116"/>
      <c r="GF945" s="116"/>
      <c r="GG945" s="116"/>
      <c r="GH945" s="116"/>
      <c r="GI945" s="116"/>
      <c r="GJ945" s="116"/>
      <c r="GK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</row>
    <row r="946" spans="1:256" s="115" customForma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GE946" s="116"/>
      <c r="GF946" s="116"/>
      <c r="GG946" s="116"/>
      <c r="GH946" s="116"/>
      <c r="GI946" s="116"/>
      <c r="GJ946" s="116"/>
      <c r="GK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</row>
    <row r="947" spans="1:256" s="115" customForma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GE947" s="116"/>
      <c r="GF947" s="116"/>
      <c r="GG947" s="116"/>
      <c r="GH947" s="116"/>
      <c r="GI947" s="116"/>
      <c r="GJ947" s="116"/>
      <c r="GK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</row>
    <row r="948" spans="1:256" s="115" customForma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GE948" s="116"/>
      <c r="GF948" s="116"/>
      <c r="GG948" s="116"/>
      <c r="GH948" s="116"/>
      <c r="GI948" s="116"/>
      <c r="GJ948" s="116"/>
      <c r="GK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</row>
    <row r="949" spans="1:256" s="115" customForma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GE949" s="116"/>
      <c r="GF949" s="116"/>
      <c r="GG949" s="116"/>
      <c r="GH949" s="116"/>
      <c r="GI949" s="116"/>
      <c r="GJ949" s="116"/>
      <c r="GK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</row>
    <row r="950" spans="1:256" s="115" customForma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GE950" s="116"/>
      <c r="GF950" s="116"/>
      <c r="GG950" s="116"/>
      <c r="GH950" s="116"/>
      <c r="GI950" s="116"/>
      <c r="GJ950" s="116"/>
      <c r="GK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</row>
    <row r="951" spans="1:256" s="115" customForma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GE951" s="116"/>
      <c r="GF951" s="116"/>
      <c r="GG951" s="116"/>
      <c r="GH951" s="116"/>
      <c r="GI951" s="116"/>
      <c r="GJ951" s="116"/>
      <c r="GK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</row>
    <row r="952" spans="1:256" s="115" customForma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GE952" s="116"/>
      <c r="GF952" s="116"/>
      <c r="GG952" s="116"/>
      <c r="GH952" s="116"/>
      <c r="GI952" s="116"/>
      <c r="GJ952" s="116"/>
      <c r="GK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</row>
    <row r="953" spans="1:256" s="115" customForma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GE953" s="116"/>
      <c r="GF953" s="116"/>
      <c r="GG953" s="116"/>
      <c r="GH953" s="116"/>
      <c r="GI953" s="116"/>
      <c r="GJ953" s="116"/>
      <c r="GK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</row>
    <row r="954" spans="1:256" s="115" customForma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GE954" s="116"/>
      <c r="GF954" s="116"/>
      <c r="GG954" s="116"/>
      <c r="GH954" s="116"/>
      <c r="GI954" s="116"/>
      <c r="GJ954" s="116"/>
      <c r="GK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</row>
    <row r="955" spans="1:256" s="115" customForma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GE955" s="116"/>
      <c r="GF955" s="116"/>
      <c r="GG955" s="116"/>
      <c r="GH955" s="116"/>
      <c r="GI955" s="116"/>
      <c r="GJ955" s="116"/>
      <c r="GK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</row>
    <row r="956" spans="1:256" s="115" customForma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GE956" s="116"/>
      <c r="GF956" s="116"/>
      <c r="GG956" s="116"/>
      <c r="GH956" s="116"/>
      <c r="GI956" s="116"/>
      <c r="GJ956" s="116"/>
      <c r="GK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</row>
    <row r="957" spans="1:256" s="115" customForma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GE957" s="116"/>
      <c r="GF957" s="116"/>
      <c r="GG957" s="116"/>
      <c r="GH957" s="116"/>
      <c r="GI957" s="116"/>
      <c r="GJ957" s="116"/>
      <c r="GK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</row>
    <row r="958" spans="1:256" s="115" customForma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GE958" s="116"/>
      <c r="GF958" s="116"/>
      <c r="GG958" s="116"/>
      <c r="GH958" s="116"/>
      <c r="GI958" s="116"/>
      <c r="GJ958" s="116"/>
      <c r="GK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</row>
    <row r="959" spans="1:256" s="115" customForma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GE959" s="116"/>
      <c r="GF959" s="116"/>
      <c r="GG959" s="116"/>
      <c r="GH959" s="116"/>
      <c r="GI959" s="116"/>
      <c r="GJ959" s="116"/>
      <c r="GK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</row>
    <row r="960" spans="1:256" s="115" customForma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GE960" s="116"/>
      <c r="GF960" s="116"/>
      <c r="GG960" s="116"/>
      <c r="GH960" s="116"/>
      <c r="GI960" s="116"/>
      <c r="GJ960" s="116"/>
      <c r="GK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</row>
    <row r="961" spans="1:256" s="115" customForma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GE961" s="116"/>
      <c r="GF961" s="116"/>
      <c r="GG961" s="116"/>
      <c r="GH961" s="116"/>
      <c r="GI961" s="116"/>
      <c r="GJ961" s="116"/>
      <c r="GK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</row>
    <row r="962" spans="1:256" s="115" customForma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GE962" s="116"/>
      <c r="GF962" s="116"/>
      <c r="GG962" s="116"/>
      <c r="GH962" s="116"/>
      <c r="GI962" s="116"/>
      <c r="GJ962" s="116"/>
      <c r="GK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</row>
    <row r="963" spans="1:256" s="115" customForma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GE963" s="116"/>
      <c r="GF963" s="116"/>
      <c r="GG963" s="116"/>
      <c r="GH963" s="116"/>
      <c r="GI963" s="116"/>
      <c r="GJ963" s="116"/>
      <c r="GK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</row>
    <row r="964" spans="1:256" s="115" customForma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GE964" s="116"/>
      <c r="GF964" s="116"/>
      <c r="GG964" s="116"/>
      <c r="GH964" s="116"/>
      <c r="GI964" s="116"/>
      <c r="GJ964" s="116"/>
      <c r="GK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</row>
    <row r="965" spans="1:256" s="115" customForma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GE965" s="116"/>
      <c r="GF965" s="116"/>
      <c r="GG965" s="116"/>
      <c r="GH965" s="116"/>
      <c r="GI965" s="116"/>
      <c r="GJ965" s="116"/>
      <c r="GK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</row>
    <row r="966" spans="1:256" s="115" customForma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GE966" s="116"/>
      <c r="GF966" s="116"/>
      <c r="GG966" s="116"/>
      <c r="GH966" s="116"/>
      <c r="GI966" s="116"/>
      <c r="GJ966" s="116"/>
      <c r="GK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</row>
    <row r="967" spans="1:256" s="115" customForma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GE967" s="116"/>
      <c r="GF967" s="116"/>
      <c r="GG967" s="116"/>
      <c r="GH967" s="116"/>
      <c r="GI967" s="116"/>
      <c r="GJ967" s="116"/>
      <c r="GK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</row>
    <row r="968" spans="1:256" s="115" customForma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GE968" s="116"/>
      <c r="GF968" s="116"/>
      <c r="GG968" s="116"/>
      <c r="GH968" s="116"/>
      <c r="GI968" s="116"/>
      <c r="GJ968" s="116"/>
      <c r="GK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</row>
    <row r="969" spans="1:256" s="115" customForma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GE969" s="116"/>
      <c r="GF969" s="116"/>
      <c r="GG969" s="116"/>
      <c r="GH969" s="116"/>
      <c r="GI969" s="116"/>
      <c r="GJ969" s="116"/>
      <c r="GK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</row>
    <row r="970" spans="1:256" s="115" customForma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GE970" s="116"/>
      <c r="GF970" s="116"/>
      <c r="GG970" s="116"/>
      <c r="GH970" s="116"/>
      <c r="GI970" s="116"/>
      <c r="GJ970" s="116"/>
      <c r="GK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</row>
    <row r="971" spans="1:256" s="115" customForma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GE971" s="116"/>
      <c r="GF971" s="116"/>
      <c r="GG971" s="116"/>
      <c r="GH971" s="116"/>
      <c r="GI971" s="116"/>
      <c r="GJ971" s="116"/>
      <c r="GK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</row>
    <row r="972" spans="1:256" s="115" customForma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GE972" s="116"/>
      <c r="GF972" s="116"/>
      <c r="GG972" s="116"/>
      <c r="GH972" s="116"/>
      <c r="GI972" s="116"/>
      <c r="GJ972" s="116"/>
      <c r="GK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</row>
    <row r="973" spans="1:256" s="115" customForma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GE973" s="116"/>
      <c r="GF973" s="116"/>
      <c r="GG973" s="116"/>
      <c r="GH973" s="116"/>
      <c r="GI973" s="116"/>
      <c r="GJ973" s="116"/>
      <c r="GK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</row>
    <row r="974" spans="1:256" s="115" customForma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GE974" s="116"/>
      <c r="GF974" s="116"/>
      <c r="GG974" s="116"/>
      <c r="GH974" s="116"/>
      <c r="GI974" s="116"/>
      <c r="GJ974" s="116"/>
      <c r="GK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</row>
    <row r="975" spans="1:256" s="115" customForma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GE975" s="116"/>
      <c r="GF975" s="116"/>
      <c r="GG975" s="116"/>
      <c r="GH975" s="116"/>
      <c r="GI975" s="116"/>
      <c r="GJ975" s="116"/>
      <c r="GK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</row>
    <row r="976" spans="1:256" s="115" customForma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GE976" s="116"/>
      <c r="GF976" s="116"/>
      <c r="GG976" s="116"/>
      <c r="GH976" s="116"/>
      <c r="GI976" s="116"/>
      <c r="GJ976" s="116"/>
      <c r="GK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</row>
    <row r="977" spans="1:256" s="115" customForma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</row>
    <row r="978" spans="1:256" s="115" customForma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GE978" s="116"/>
      <c r="GF978" s="116"/>
      <c r="GG978" s="116"/>
      <c r="GH978" s="116"/>
      <c r="GI978" s="116"/>
      <c r="GJ978" s="116"/>
      <c r="GK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</row>
    <row r="979" spans="1:256" s="115" customForma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GE979" s="116"/>
      <c r="GF979" s="116"/>
      <c r="GG979" s="116"/>
      <c r="GH979" s="116"/>
      <c r="GI979" s="116"/>
      <c r="GJ979" s="116"/>
      <c r="GK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</row>
    <row r="980" spans="1:256" s="115" customForma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GE980" s="116"/>
      <c r="GF980" s="116"/>
      <c r="GG980" s="116"/>
      <c r="GH980" s="116"/>
      <c r="GI980" s="116"/>
      <c r="GJ980" s="116"/>
      <c r="GK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</row>
    <row r="981" spans="1:256" s="115" customForma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GE981" s="116"/>
      <c r="GF981" s="116"/>
      <c r="GG981" s="116"/>
      <c r="GH981" s="116"/>
      <c r="GI981" s="116"/>
      <c r="GJ981" s="116"/>
      <c r="GK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</row>
    <row r="982" spans="1:256" s="115" customForma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GE982" s="116"/>
      <c r="GF982" s="116"/>
      <c r="GG982" s="116"/>
      <c r="GH982" s="116"/>
      <c r="GI982" s="116"/>
      <c r="GJ982" s="116"/>
      <c r="GK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</row>
    <row r="983" spans="1:256" s="115" customForma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GE983" s="116"/>
      <c r="GF983" s="116"/>
      <c r="GG983" s="116"/>
      <c r="GH983" s="116"/>
      <c r="GI983" s="116"/>
      <c r="GJ983" s="116"/>
      <c r="GK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</row>
    <row r="984" spans="1:256" s="115" customForma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GE984" s="116"/>
      <c r="GF984" s="116"/>
      <c r="GG984" s="116"/>
      <c r="GH984" s="116"/>
      <c r="GI984" s="116"/>
      <c r="GJ984" s="116"/>
      <c r="GK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</row>
    <row r="985" spans="1:256" s="115" customForma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GE985" s="116"/>
      <c r="GF985" s="116"/>
      <c r="GG985" s="116"/>
      <c r="GH985" s="116"/>
      <c r="GI985" s="116"/>
      <c r="GJ985" s="116"/>
      <c r="GK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</row>
    <row r="986" spans="1:256" s="115" customForma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GE986" s="116"/>
      <c r="GF986" s="116"/>
      <c r="GG986" s="116"/>
      <c r="GH986" s="116"/>
      <c r="GI986" s="116"/>
      <c r="GJ986" s="116"/>
      <c r="GK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</row>
    <row r="987" spans="1:256" s="115" customForma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GE987" s="116"/>
      <c r="GF987" s="116"/>
      <c r="GG987" s="116"/>
      <c r="GH987" s="116"/>
      <c r="GI987" s="116"/>
      <c r="GJ987" s="116"/>
      <c r="GK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</row>
    <row r="988" spans="1:256" s="115" customForma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GE988" s="116"/>
      <c r="GF988" s="116"/>
      <c r="GG988" s="116"/>
      <c r="GH988" s="116"/>
      <c r="GI988" s="116"/>
      <c r="GJ988" s="116"/>
      <c r="GK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</row>
    <row r="989" spans="1:256" s="115" customForma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</row>
    <row r="990" spans="1:256" s="115" customForma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GE990" s="116"/>
      <c r="GF990" s="116"/>
      <c r="GG990" s="116"/>
      <c r="GH990" s="116"/>
      <c r="GI990" s="116"/>
      <c r="GJ990" s="116"/>
      <c r="GK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</row>
    <row r="991" spans="1:256" s="115" customForma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GE991" s="116"/>
      <c r="GF991" s="116"/>
      <c r="GG991" s="116"/>
      <c r="GH991" s="116"/>
      <c r="GI991" s="116"/>
      <c r="GJ991" s="116"/>
      <c r="GK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</row>
    <row r="992" spans="1:256" s="115" customForma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GE992" s="116"/>
      <c r="GF992" s="116"/>
      <c r="GG992" s="116"/>
      <c r="GH992" s="116"/>
      <c r="GI992" s="116"/>
      <c r="GJ992" s="116"/>
      <c r="GK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</row>
    <row r="993" spans="1:256" s="115" customForma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GE993" s="116"/>
      <c r="GF993" s="116"/>
      <c r="GG993" s="116"/>
      <c r="GH993" s="116"/>
      <c r="GI993" s="116"/>
      <c r="GJ993" s="116"/>
      <c r="GK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</row>
    <row r="994" spans="1:256" s="115" customForma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GE994" s="116"/>
      <c r="GF994" s="116"/>
      <c r="GG994" s="116"/>
      <c r="GH994" s="116"/>
      <c r="GI994" s="116"/>
      <c r="GJ994" s="116"/>
      <c r="GK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</row>
    <row r="995" spans="1:256" s="115" customForma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GE995" s="116"/>
      <c r="GF995" s="116"/>
      <c r="GG995" s="116"/>
      <c r="GH995" s="116"/>
      <c r="GI995" s="116"/>
      <c r="GJ995" s="116"/>
      <c r="GK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</row>
    <row r="996" spans="1:256" s="115" customForma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GE996" s="116"/>
      <c r="GF996" s="116"/>
      <c r="GG996" s="116"/>
      <c r="GH996" s="116"/>
      <c r="GI996" s="116"/>
      <c r="GJ996" s="116"/>
      <c r="GK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</row>
    <row r="997" spans="1:256" s="115" customForma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GE997" s="116"/>
      <c r="GF997" s="116"/>
      <c r="GG997" s="116"/>
      <c r="GH997" s="116"/>
      <c r="GI997" s="116"/>
      <c r="GJ997" s="116"/>
      <c r="GK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</row>
    <row r="998" spans="1:256" s="115" customForma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GE998" s="116"/>
      <c r="GF998" s="116"/>
      <c r="GG998" s="116"/>
      <c r="GH998" s="116"/>
      <c r="GI998" s="116"/>
      <c r="GJ998" s="116"/>
      <c r="GK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</row>
    <row r="999" spans="1:256" s="115" customForma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GE999" s="116"/>
      <c r="GF999" s="116"/>
      <c r="GG999" s="116"/>
      <c r="GH999" s="116"/>
      <c r="GI999" s="116"/>
      <c r="GJ999" s="116"/>
      <c r="GK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</row>
    <row r="1000" spans="1:256" s="115" customForma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GE1000" s="116"/>
      <c r="GF1000" s="116"/>
      <c r="GG1000" s="116"/>
      <c r="GH1000" s="116"/>
      <c r="GI1000" s="116"/>
      <c r="GJ1000" s="116"/>
      <c r="GK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</row>
    <row r="1001" spans="1:256" s="115" customFormat="1">
      <c r="A1001" s="116"/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GE1001" s="116"/>
      <c r="GF1001" s="116"/>
      <c r="GG1001" s="116"/>
      <c r="GH1001" s="116"/>
      <c r="GI1001" s="116"/>
      <c r="GJ1001" s="116"/>
      <c r="GK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</row>
    <row r="1002" spans="1:256" s="115" customFormat="1">
      <c r="A1002" s="116"/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GE1002" s="116"/>
      <c r="GF1002" s="116"/>
      <c r="GG1002" s="116"/>
      <c r="GH1002" s="116"/>
      <c r="GI1002" s="116"/>
      <c r="GJ1002" s="116"/>
      <c r="GK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</row>
    <row r="1003" spans="1:256" s="115" customFormat="1">
      <c r="A1003" s="116"/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GE1003" s="116"/>
      <c r="GF1003" s="116"/>
      <c r="GG1003" s="116"/>
      <c r="GH1003" s="116"/>
      <c r="GI1003" s="116"/>
      <c r="GJ1003" s="116"/>
      <c r="GK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</row>
    <row r="1004" spans="1:256" s="115" customFormat="1">
      <c r="A1004" s="116"/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GE1004" s="116"/>
      <c r="GF1004" s="116"/>
      <c r="GG1004" s="116"/>
      <c r="GH1004" s="116"/>
      <c r="GI1004" s="116"/>
      <c r="GJ1004" s="116"/>
      <c r="GK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</row>
    <row r="1005" spans="1:256" s="115" customFormat="1">
      <c r="A1005" s="116"/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GE1005" s="116"/>
      <c r="GF1005" s="116"/>
      <c r="GG1005" s="116"/>
      <c r="GH1005" s="116"/>
      <c r="GI1005" s="116"/>
      <c r="GJ1005" s="116"/>
      <c r="GK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</row>
    <row r="1006" spans="1:256" s="115" customFormat="1">
      <c r="A1006" s="116"/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GE1006" s="116"/>
      <c r="GF1006" s="116"/>
      <c r="GG1006" s="116"/>
      <c r="GH1006" s="116"/>
      <c r="GI1006" s="116"/>
      <c r="GJ1006" s="116"/>
      <c r="GK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</row>
    <row r="1007" spans="1:256" s="115" customFormat="1">
      <c r="A1007" s="116"/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GE1007" s="116"/>
      <c r="GF1007" s="116"/>
      <c r="GG1007" s="116"/>
      <c r="GH1007" s="116"/>
      <c r="GI1007" s="116"/>
      <c r="GJ1007" s="116"/>
      <c r="GK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</row>
    <row r="1008" spans="1:256" s="115" customFormat="1">
      <c r="A1008" s="116"/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GE1008" s="116"/>
      <c r="GF1008" s="116"/>
      <c r="GG1008" s="116"/>
      <c r="GH1008" s="116"/>
      <c r="GI1008" s="116"/>
      <c r="GJ1008" s="116"/>
      <c r="GK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</row>
    <row r="1009" spans="1:256" s="115" customFormat="1">
      <c r="A1009" s="116"/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GE1009" s="116"/>
      <c r="GF1009" s="116"/>
      <c r="GG1009" s="116"/>
      <c r="GH1009" s="116"/>
      <c r="GI1009" s="116"/>
      <c r="GJ1009" s="116"/>
      <c r="GK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</row>
    <row r="1010" spans="1:256" s="115" customFormat="1">
      <c r="A1010" s="116"/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GE1010" s="116"/>
      <c r="GF1010" s="116"/>
      <c r="GG1010" s="116"/>
      <c r="GH1010" s="116"/>
      <c r="GI1010" s="116"/>
      <c r="GJ1010" s="116"/>
      <c r="GK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</row>
    <row r="1011" spans="1:256" s="115" customFormat="1">
      <c r="A1011" s="116"/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GE1011" s="116"/>
      <c r="GF1011" s="116"/>
      <c r="GG1011" s="116"/>
      <c r="GH1011" s="116"/>
      <c r="GI1011" s="116"/>
      <c r="GJ1011" s="116"/>
      <c r="GK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</row>
    <row r="1012" spans="1:256" s="115" customFormat="1">
      <c r="A1012" s="116"/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GE1012" s="116"/>
      <c r="GF1012" s="116"/>
      <c r="GG1012" s="116"/>
      <c r="GH1012" s="116"/>
      <c r="GI1012" s="116"/>
      <c r="GJ1012" s="116"/>
      <c r="GK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</row>
    <row r="1013" spans="1:256" s="115" customFormat="1">
      <c r="A1013" s="116"/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GE1013" s="116"/>
      <c r="GF1013" s="116"/>
      <c r="GG1013" s="116"/>
      <c r="GH1013" s="116"/>
      <c r="GI1013" s="116"/>
      <c r="GJ1013" s="116"/>
      <c r="GK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</row>
    <row r="1014" spans="1:256" s="115" customFormat="1">
      <c r="A1014" s="116"/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GE1014" s="116"/>
      <c r="GF1014" s="116"/>
      <c r="GG1014" s="116"/>
      <c r="GH1014" s="116"/>
      <c r="GI1014" s="116"/>
      <c r="GJ1014" s="116"/>
      <c r="GK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</row>
    <row r="1015" spans="1:256" s="115" customFormat="1">
      <c r="A1015" s="116"/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GE1015" s="116"/>
      <c r="GF1015" s="116"/>
      <c r="GG1015" s="116"/>
      <c r="GH1015" s="116"/>
      <c r="GI1015" s="116"/>
      <c r="GJ1015" s="116"/>
      <c r="GK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</row>
    <row r="1016" spans="1:256" s="115" customFormat="1">
      <c r="A1016" s="116"/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GE1016" s="116"/>
      <c r="GF1016" s="116"/>
      <c r="GG1016" s="116"/>
      <c r="GH1016" s="116"/>
      <c r="GI1016" s="116"/>
      <c r="GJ1016" s="116"/>
      <c r="GK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</row>
    <row r="1017" spans="1:256" s="115" customFormat="1">
      <c r="A1017" s="116"/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GE1017" s="116"/>
      <c r="GF1017" s="116"/>
      <c r="GG1017" s="116"/>
      <c r="GH1017" s="116"/>
      <c r="GI1017" s="116"/>
      <c r="GJ1017" s="116"/>
      <c r="GK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</row>
    <row r="1018" spans="1:256" s="115" customFormat="1">
      <c r="A1018" s="116"/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GE1018" s="116"/>
      <c r="GF1018" s="116"/>
      <c r="GG1018" s="116"/>
      <c r="GH1018" s="116"/>
      <c r="GI1018" s="116"/>
      <c r="GJ1018" s="116"/>
      <c r="GK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</row>
    <row r="1019" spans="1:256" s="115" customFormat="1">
      <c r="A1019" s="116"/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GE1019" s="116"/>
      <c r="GF1019" s="116"/>
      <c r="GG1019" s="116"/>
      <c r="GH1019" s="116"/>
      <c r="GI1019" s="116"/>
      <c r="GJ1019" s="116"/>
      <c r="GK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</row>
    <row r="1020" spans="1:256" s="115" customFormat="1">
      <c r="A1020" s="116"/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GE1020" s="116"/>
      <c r="GF1020" s="116"/>
      <c r="GG1020" s="116"/>
      <c r="GH1020" s="116"/>
      <c r="GI1020" s="116"/>
      <c r="GJ1020" s="116"/>
      <c r="GK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</row>
    <row r="1021" spans="1:256" s="115" customFormat="1">
      <c r="A1021" s="116"/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</row>
    <row r="1022" spans="1:256" s="115" customFormat="1">
      <c r="A1022" s="116"/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GE1022" s="116"/>
      <c r="GF1022" s="116"/>
      <c r="GG1022" s="116"/>
      <c r="GH1022" s="116"/>
      <c r="GI1022" s="116"/>
      <c r="GJ1022" s="116"/>
      <c r="GK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</row>
    <row r="1023" spans="1:256" s="115" customFormat="1">
      <c r="A1023" s="116"/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GE1023" s="116"/>
      <c r="GF1023" s="116"/>
      <c r="GG1023" s="116"/>
      <c r="GH1023" s="116"/>
      <c r="GI1023" s="116"/>
      <c r="GJ1023" s="116"/>
      <c r="GK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</row>
    <row r="1024" spans="1:256" s="115" customFormat="1">
      <c r="A1024" s="116"/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GE1024" s="116"/>
      <c r="GF1024" s="116"/>
      <c r="GG1024" s="116"/>
      <c r="GH1024" s="116"/>
      <c r="GI1024" s="116"/>
      <c r="GJ1024" s="116"/>
      <c r="GK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</row>
    <row r="1025" spans="1:256" s="115" customFormat="1">
      <c r="A1025" s="116"/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GE1025" s="116"/>
      <c r="GF1025" s="116"/>
      <c r="GG1025" s="116"/>
      <c r="GH1025" s="116"/>
      <c r="GI1025" s="116"/>
      <c r="GJ1025" s="116"/>
      <c r="GK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</row>
    <row r="1026" spans="1:256" s="115" customFormat="1">
      <c r="A1026" s="116"/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GE1026" s="116"/>
      <c r="GF1026" s="116"/>
      <c r="GG1026" s="116"/>
      <c r="GH1026" s="116"/>
      <c r="GI1026" s="116"/>
      <c r="GJ1026" s="116"/>
      <c r="GK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</row>
    <row r="1027" spans="1:256" s="115" customFormat="1">
      <c r="A1027" s="116"/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GE1027" s="116"/>
      <c r="GF1027" s="116"/>
      <c r="GG1027" s="116"/>
      <c r="GH1027" s="116"/>
      <c r="GI1027" s="116"/>
      <c r="GJ1027" s="116"/>
      <c r="GK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</row>
    <row r="1028" spans="1:256" s="115" customFormat="1">
      <c r="A1028" s="116"/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GE1028" s="116"/>
      <c r="GF1028" s="116"/>
      <c r="GG1028" s="116"/>
      <c r="GH1028" s="116"/>
      <c r="GI1028" s="116"/>
      <c r="GJ1028" s="116"/>
      <c r="GK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</row>
    <row r="1029" spans="1:256" s="115" customFormat="1">
      <c r="A1029" s="116"/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GE1029" s="116"/>
      <c r="GF1029" s="116"/>
      <c r="GG1029" s="116"/>
      <c r="GH1029" s="116"/>
      <c r="GI1029" s="116"/>
      <c r="GJ1029" s="116"/>
      <c r="GK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</row>
    <row r="1030" spans="1:256" s="115" customFormat="1">
      <c r="A1030" s="116"/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GE1030" s="116"/>
      <c r="GF1030" s="116"/>
      <c r="GG1030" s="116"/>
      <c r="GH1030" s="116"/>
      <c r="GI1030" s="116"/>
      <c r="GJ1030" s="116"/>
      <c r="GK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</row>
    <row r="1031" spans="1:256" s="115" customFormat="1">
      <c r="A1031" s="116"/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GE1031" s="116"/>
      <c r="GF1031" s="116"/>
      <c r="GG1031" s="116"/>
      <c r="GH1031" s="116"/>
      <c r="GI1031" s="116"/>
      <c r="GJ1031" s="116"/>
      <c r="GK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</row>
    <row r="1032" spans="1:256" s="115" customFormat="1">
      <c r="A1032" s="116"/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GE1032" s="116"/>
      <c r="GF1032" s="116"/>
      <c r="GG1032" s="116"/>
      <c r="GH1032" s="116"/>
      <c r="GI1032" s="116"/>
      <c r="GJ1032" s="116"/>
      <c r="GK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</row>
    <row r="1033" spans="1:256" s="115" customFormat="1">
      <c r="A1033" s="116"/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GE1033" s="116"/>
      <c r="GF1033" s="116"/>
      <c r="GG1033" s="116"/>
      <c r="GH1033" s="116"/>
      <c r="GI1033" s="116"/>
      <c r="GJ1033" s="116"/>
      <c r="GK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</row>
    <row r="1034" spans="1:256" s="115" customFormat="1">
      <c r="A1034" s="116"/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GE1034" s="116"/>
      <c r="GF1034" s="116"/>
      <c r="GG1034" s="116"/>
      <c r="GH1034" s="116"/>
      <c r="GI1034" s="116"/>
      <c r="GJ1034" s="116"/>
      <c r="GK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</row>
    <row r="1035" spans="1:256" s="115" customFormat="1">
      <c r="A1035" s="116"/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GE1035" s="116"/>
      <c r="GF1035" s="116"/>
      <c r="GG1035" s="116"/>
      <c r="GH1035" s="116"/>
      <c r="GI1035" s="116"/>
      <c r="GJ1035" s="116"/>
      <c r="GK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</row>
    <row r="1036" spans="1:256" s="115" customFormat="1">
      <c r="A1036" s="116"/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GE1036" s="116"/>
      <c r="GF1036" s="116"/>
      <c r="GG1036" s="116"/>
      <c r="GH1036" s="116"/>
      <c r="GI1036" s="116"/>
      <c r="GJ1036" s="116"/>
      <c r="GK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</row>
    <row r="1037" spans="1:256" s="115" customFormat="1">
      <c r="A1037" s="116"/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GE1037" s="116"/>
      <c r="GF1037" s="116"/>
      <c r="GG1037" s="116"/>
      <c r="GH1037" s="116"/>
      <c r="GI1037" s="116"/>
      <c r="GJ1037" s="116"/>
      <c r="GK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</row>
    <row r="1038" spans="1:256" s="115" customFormat="1">
      <c r="A1038" s="116"/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GE1038" s="116"/>
      <c r="GF1038" s="116"/>
      <c r="GG1038" s="116"/>
      <c r="GH1038" s="116"/>
      <c r="GI1038" s="116"/>
      <c r="GJ1038" s="116"/>
      <c r="GK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</row>
    <row r="1039" spans="1:256" s="115" customFormat="1">
      <c r="A1039" s="116"/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GE1039" s="116"/>
      <c r="GF1039" s="116"/>
      <c r="GG1039" s="116"/>
      <c r="GH1039" s="116"/>
      <c r="GI1039" s="116"/>
      <c r="GJ1039" s="116"/>
      <c r="GK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</row>
    <row r="1040" spans="1:256" s="115" customFormat="1">
      <c r="A1040" s="116"/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GE1040" s="116"/>
      <c r="GF1040" s="116"/>
      <c r="GG1040" s="116"/>
      <c r="GH1040" s="116"/>
      <c r="GI1040" s="116"/>
      <c r="GJ1040" s="116"/>
      <c r="GK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</row>
    <row r="1041" spans="1:256" s="115" customFormat="1">
      <c r="A1041" s="116"/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GE1041" s="116"/>
      <c r="GF1041" s="116"/>
      <c r="GG1041" s="116"/>
      <c r="GH1041" s="116"/>
      <c r="GI1041" s="116"/>
      <c r="GJ1041" s="116"/>
      <c r="GK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</row>
    <row r="1042" spans="1:256" s="115" customFormat="1">
      <c r="A1042" s="116"/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GE1042" s="116"/>
      <c r="GF1042" s="116"/>
      <c r="GG1042" s="116"/>
      <c r="GH1042" s="116"/>
      <c r="GI1042" s="116"/>
      <c r="GJ1042" s="116"/>
      <c r="GK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</row>
    <row r="1043" spans="1:256" s="115" customFormat="1">
      <c r="A1043" s="116"/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GE1043" s="116"/>
      <c r="GF1043" s="116"/>
      <c r="GG1043" s="116"/>
      <c r="GH1043" s="116"/>
      <c r="GI1043" s="116"/>
      <c r="GJ1043" s="116"/>
      <c r="GK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</row>
    <row r="1044" spans="1:256" s="115" customFormat="1">
      <c r="A1044" s="116"/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GE1044" s="116"/>
      <c r="GF1044" s="116"/>
      <c r="GG1044" s="116"/>
      <c r="GH1044" s="116"/>
      <c r="GI1044" s="116"/>
      <c r="GJ1044" s="116"/>
      <c r="GK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</row>
    <row r="1045" spans="1:256" s="115" customFormat="1">
      <c r="A1045" s="116"/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GE1045" s="116"/>
      <c r="GF1045" s="116"/>
      <c r="GG1045" s="116"/>
      <c r="GH1045" s="116"/>
      <c r="GI1045" s="116"/>
      <c r="GJ1045" s="116"/>
      <c r="GK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</row>
    <row r="1046" spans="1:256" s="115" customFormat="1">
      <c r="A1046" s="116"/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GE1046" s="116"/>
      <c r="GF1046" s="116"/>
      <c r="GG1046" s="116"/>
      <c r="GH1046" s="116"/>
      <c r="GI1046" s="116"/>
      <c r="GJ1046" s="116"/>
      <c r="GK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</row>
    <row r="1047" spans="1:256" s="115" customFormat="1">
      <c r="A1047" s="116"/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GE1047" s="116"/>
      <c r="GF1047" s="116"/>
      <c r="GG1047" s="116"/>
      <c r="GH1047" s="116"/>
      <c r="GI1047" s="116"/>
      <c r="GJ1047" s="116"/>
      <c r="GK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</row>
    <row r="1048" spans="1:256" s="115" customFormat="1">
      <c r="A1048" s="116"/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GE1048" s="116"/>
      <c r="GF1048" s="116"/>
      <c r="GG1048" s="116"/>
      <c r="GH1048" s="116"/>
      <c r="GI1048" s="116"/>
      <c r="GJ1048" s="116"/>
      <c r="GK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</row>
    <row r="1049" spans="1:256" s="115" customFormat="1">
      <c r="A1049" s="116"/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GE1049" s="116"/>
      <c r="GF1049" s="116"/>
      <c r="GG1049" s="116"/>
      <c r="GH1049" s="116"/>
      <c r="GI1049" s="116"/>
      <c r="GJ1049" s="116"/>
      <c r="GK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</row>
    <row r="1050" spans="1:256" s="115" customFormat="1">
      <c r="A1050" s="116"/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GE1050" s="116"/>
      <c r="GF1050" s="116"/>
      <c r="GG1050" s="116"/>
      <c r="GH1050" s="116"/>
      <c r="GI1050" s="116"/>
      <c r="GJ1050" s="116"/>
      <c r="GK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</row>
    <row r="1051" spans="1:256" s="115" customFormat="1">
      <c r="A1051" s="116"/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</row>
    <row r="1052" spans="1:256" s="115" customFormat="1">
      <c r="A1052" s="116"/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GE1052" s="116"/>
      <c r="GF1052" s="116"/>
      <c r="GG1052" s="116"/>
      <c r="GH1052" s="116"/>
      <c r="GI1052" s="116"/>
      <c r="GJ1052" s="116"/>
      <c r="GK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</row>
    <row r="1053" spans="1:256" s="115" customFormat="1">
      <c r="A1053" s="116"/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GE1053" s="116"/>
      <c r="GF1053" s="116"/>
      <c r="GG1053" s="116"/>
      <c r="GH1053" s="116"/>
      <c r="GI1053" s="116"/>
      <c r="GJ1053" s="116"/>
      <c r="GK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</row>
    <row r="1054" spans="1:256" s="115" customFormat="1">
      <c r="A1054" s="116"/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GE1054" s="116"/>
      <c r="GF1054" s="116"/>
      <c r="GG1054" s="116"/>
      <c r="GH1054" s="116"/>
      <c r="GI1054" s="116"/>
      <c r="GJ1054" s="116"/>
      <c r="GK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</row>
    <row r="1055" spans="1:256" s="115" customFormat="1">
      <c r="A1055" s="116"/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GE1055" s="116"/>
      <c r="GF1055" s="116"/>
      <c r="GG1055" s="116"/>
      <c r="GH1055" s="116"/>
      <c r="GI1055" s="116"/>
      <c r="GJ1055" s="116"/>
      <c r="GK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</row>
    <row r="1056" spans="1:256" s="115" customFormat="1">
      <c r="A1056" s="116"/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GE1056" s="116"/>
      <c r="GF1056" s="116"/>
      <c r="GG1056" s="116"/>
      <c r="GH1056" s="116"/>
      <c r="GI1056" s="116"/>
      <c r="GJ1056" s="116"/>
      <c r="GK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</row>
    <row r="1057" spans="1:256" s="115" customFormat="1">
      <c r="A1057" s="116"/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GE1057" s="116"/>
      <c r="GF1057" s="116"/>
      <c r="GG1057" s="116"/>
      <c r="GH1057" s="116"/>
      <c r="GI1057" s="116"/>
      <c r="GJ1057" s="116"/>
      <c r="GK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</row>
    <row r="1058" spans="1:256" s="115" customFormat="1">
      <c r="A1058" s="116"/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GE1058" s="116"/>
      <c r="GF1058" s="116"/>
      <c r="GG1058" s="116"/>
      <c r="GH1058" s="116"/>
      <c r="GI1058" s="116"/>
      <c r="GJ1058" s="116"/>
      <c r="GK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</row>
    <row r="1059" spans="1:256" s="115" customFormat="1">
      <c r="A1059" s="116"/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GE1059" s="116"/>
      <c r="GF1059" s="116"/>
      <c r="GG1059" s="116"/>
      <c r="GH1059" s="116"/>
      <c r="GI1059" s="116"/>
      <c r="GJ1059" s="116"/>
      <c r="GK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</row>
    <row r="1060" spans="1:256" s="115" customFormat="1">
      <c r="A1060" s="116"/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GE1060" s="116"/>
      <c r="GF1060" s="116"/>
      <c r="GG1060" s="116"/>
      <c r="GH1060" s="116"/>
      <c r="GI1060" s="116"/>
      <c r="GJ1060" s="116"/>
      <c r="GK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</row>
    <row r="1061" spans="1:256" s="115" customFormat="1">
      <c r="A1061" s="116"/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GE1061" s="116"/>
      <c r="GF1061" s="116"/>
      <c r="GG1061" s="116"/>
      <c r="GH1061" s="116"/>
      <c r="GI1061" s="116"/>
      <c r="GJ1061" s="116"/>
      <c r="GK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</row>
    <row r="1062" spans="1:256" s="115" customFormat="1">
      <c r="A1062" s="116"/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GE1062" s="116"/>
      <c r="GF1062" s="116"/>
      <c r="GG1062" s="116"/>
      <c r="GH1062" s="116"/>
      <c r="GI1062" s="116"/>
      <c r="GJ1062" s="116"/>
      <c r="GK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</row>
    <row r="1063" spans="1:256" s="115" customFormat="1">
      <c r="A1063" s="116"/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GE1063" s="116"/>
      <c r="GF1063" s="116"/>
      <c r="GG1063" s="116"/>
      <c r="GH1063" s="116"/>
      <c r="GI1063" s="116"/>
      <c r="GJ1063" s="116"/>
      <c r="GK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</row>
    <row r="1064" spans="1:256" s="115" customFormat="1">
      <c r="A1064" s="116"/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GE1064" s="116"/>
      <c r="GF1064" s="116"/>
      <c r="GG1064" s="116"/>
      <c r="GH1064" s="116"/>
      <c r="GI1064" s="116"/>
      <c r="GJ1064" s="116"/>
      <c r="GK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</row>
    <row r="1065" spans="1:256" s="115" customFormat="1">
      <c r="A1065" s="116"/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GE1065" s="116"/>
      <c r="GF1065" s="116"/>
      <c r="GG1065" s="116"/>
      <c r="GH1065" s="116"/>
      <c r="GI1065" s="116"/>
      <c r="GJ1065" s="116"/>
      <c r="GK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</row>
    <row r="1066" spans="1:256" s="115" customFormat="1">
      <c r="A1066" s="116"/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GE1066" s="116"/>
      <c r="GF1066" s="116"/>
      <c r="GG1066" s="116"/>
      <c r="GH1066" s="116"/>
      <c r="GI1066" s="116"/>
      <c r="GJ1066" s="116"/>
      <c r="GK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</row>
    <row r="1067" spans="1:256" s="115" customFormat="1">
      <c r="A1067" s="116"/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GE1067" s="116"/>
      <c r="GF1067" s="116"/>
      <c r="GG1067" s="116"/>
      <c r="GH1067" s="116"/>
      <c r="GI1067" s="116"/>
      <c r="GJ1067" s="116"/>
      <c r="GK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</row>
    <row r="1068" spans="1:256" s="115" customFormat="1">
      <c r="A1068" s="116"/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GE1068" s="116"/>
      <c r="GF1068" s="116"/>
      <c r="GG1068" s="116"/>
      <c r="GH1068" s="116"/>
      <c r="GI1068" s="116"/>
      <c r="GJ1068" s="116"/>
      <c r="GK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</row>
    <row r="1069" spans="1:256" s="115" customFormat="1">
      <c r="A1069" s="116"/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GE1069" s="116"/>
      <c r="GF1069" s="116"/>
      <c r="GG1069" s="116"/>
      <c r="GH1069" s="116"/>
      <c r="GI1069" s="116"/>
      <c r="GJ1069" s="116"/>
      <c r="GK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</row>
    <row r="1070" spans="1:256" s="115" customFormat="1">
      <c r="A1070" s="116"/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GE1070" s="116"/>
      <c r="GF1070" s="116"/>
      <c r="GG1070" s="116"/>
      <c r="GH1070" s="116"/>
      <c r="GI1070" s="116"/>
      <c r="GJ1070" s="116"/>
      <c r="GK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</row>
    <row r="1071" spans="1:256" s="115" customFormat="1">
      <c r="A1071" s="116"/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GE1071" s="116"/>
      <c r="GF1071" s="116"/>
      <c r="GG1071" s="116"/>
      <c r="GH1071" s="116"/>
      <c r="GI1071" s="116"/>
      <c r="GJ1071" s="116"/>
      <c r="GK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</row>
    <row r="1072" spans="1:256" s="115" customFormat="1">
      <c r="A1072" s="116"/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GE1072" s="116"/>
      <c r="GF1072" s="116"/>
      <c r="GG1072" s="116"/>
      <c r="GH1072" s="116"/>
      <c r="GI1072" s="116"/>
      <c r="GJ1072" s="116"/>
      <c r="GK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</row>
    <row r="1073" spans="1:256" s="115" customFormat="1">
      <c r="A1073" s="116"/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GE1073" s="116"/>
      <c r="GF1073" s="116"/>
      <c r="GG1073" s="116"/>
      <c r="GH1073" s="116"/>
      <c r="GI1073" s="116"/>
      <c r="GJ1073" s="116"/>
      <c r="GK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</row>
    <row r="1074" spans="1:256" s="115" customFormat="1">
      <c r="A1074" s="116"/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GE1074" s="116"/>
      <c r="GF1074" s="116"/>
      <c r="GG1074" s="116"/>
      <c r="GH1074" s="116"/>
      <c r="GI1074" s="116"/>
      <c r="GJ1074" s="116"/>
      <c r="GK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</row>
    <row r="1075" spans="1:256" s="115" customFormat="1">
      <c r="A1075" s="116"/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</row>
    <row r="1076" spans="1:256" s="115" customFormat="1">
      <c r="A1076" s="116"/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GE1076" s="116"/>
      <c r="GF1076" s="116"/>
      <c r="GG1076" s="116"/>
      <c r="GH1076" s="116"/>
      <c r="GI1076" s="116"/>
      <c r="GJ1076" s="116"/>
      <c r="GK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</row>
    <row r="1077" spans="1:256" s="115" customFormat="1">
      <c r="A1077" s="116"/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GE1077" s="116"/>
      <c r="GF1077" s="116"/>
      <c r="GG1077" s="116"/>
      <c r="GH1077" s="116"/>
      <c r="GI1077" s="116"/>
      <c r="GJ1077" s="116"/>
      <c r="GK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</row>
    <row r="1078" spans="1:256" s="115" customFormat="1">
      <c r="A1078" s="116"/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GE1078" s="116"/>
      <c r="GF1078" s="116"/>
      <c r="GG1078" s="116"/>
      <c r="GH1078" s="116"/>
      <c r="GI1078" s="116"/>
      <c r="GJ1078" s="116"/>
      <c r="GK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</row>
    <row r="1079" spans="1:256" s="115" customFormat="1">
      <c r="A1079" s="116"/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GE1079" s="116"/>
      <c r="GF1079" s="116"/>
      <c r="GG1079" s="116"/>
      <c r="GH1079" s="116"/>
      <c r="GI1079" s="116"/>
      <c r="GJ1079" s="116"/>
      <c r="GK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</row>
    <row r="1080" spans="1:256" s="115" customFormat="1">
      <c r="A1080" s="116"/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GE1080" s="116"/>
      <c r="GF1080" s="116"/>
      <c r="GG1080" s="116"/>
      <c r="GH1080" s="116"/>
      <c r="GI1080" s="116"/>
      <c r="GJ1080" s="116"/>
      <c r="GK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</row>
    <row r="1081" spans="1:256" s="115" customFormat="1">
      <c r="A1081" s="116"/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GE1081" s="116"/>
      <c r="GF1081" s="116"/>
      <c r="GG1081" s="116"/>
      <c r="GH1081" s="116"/>
      <c r="GI1081" s="116"/>
      <c r="GJ1081" s="116"/>
      <c r="GK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</row>
    <row r="1082" spans="1:256" s="115" customFormat="1">
      <c r="A1082" s="116"/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GE1082" s="116"/>
      <c r="GF1082" s="116"/>
      <c r="GG1082" s="116"/>
      <c r="GH1082" s="116"/>
      <c r="GI1082" s="116"/>
      <c r="GJ1082" s="116"/>
      <c r="GK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</row>
    <row r="1083" spans="1:256" s="115" customFormat="1">
      <c r="A1083" s="116"/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GE1083" s="116"/>
      <c r="GF1083" s="116"/>
      <c r="GG1083" s="116"/>
      <c r="GH1083" s="116"/>
      <c r="GI1083" s="116"/>
      <c r="GJ1083" s="116"/>
      <c r="GK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</row>
    <row r="1084" spans="1:256" s="115" customFormat="1">
      <c r="A1084" s="116"/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GE1084" s="116"/>
      <c r="GF1084" s="116"/>
      <c r="GG1084" s="116"/>
      <c r="GH1084" s="116"/>
      <c r="GI1084" s="116"/>
      <c r="GJ1084" s="116"/>
      <c r="GK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</row>
    <row r="1085" spans="1:256" s="115" customFormat="1">
      <c r="A1085" s="116"/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GE1085" s="116"/>
      <c r="GF1085" s="116"/>
      <c r="GG1085" s="116"/>
      <c r="GH1085" s="116"/>
      <c r="GI1085" s="116"/>
      <c r="GJ1085" s="116"/>
      <c r="GK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</row>
    <row r="1086" spans="1:256" s="115" customFormat="1">
      <c r="A1086" s="116"/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GE1086" s="116"/>
      <c r="GF1086" s="116"/>
      <c r="GG1086" s="116"/>
      <c r="GH1086" s="116"/>
      <c r="GI1086" s="116"/>
      <c r="GJ1086" s="116"/>
      <c r="GK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</row>
    <row r="1087" spans="1:256" s="115" customFormat="1">
      <c r="A1087" s="116"/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GE1087" s="116"/>
      <c r="GF1087" s="116"/>
      <c r="GG1087" s="116"/>
      <c r="GH1087" s="116"/>
      <c r="GI1087" s="116"/>
      <c r="GJ1087" s="116"/>
      <c r="GK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</row>
    <row r="1088" spans="1:256" s="115" customFormat="1">
      <c r="A1088" s="116"/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GE1088" s="116"/>
      <c r="GF1088" s="116"/>
      <c r="GG1088" s="116"/>
      <c r="GH1088" s="116"/>
      <c r="GI1088" s="116"/>
      <c r="GJ1088" s="116"/>
      <c r="GK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</row>
    <row r="1089" spans="1:256" s="115" customFormat="1">
      <c r="A1089" s="116"/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GE1089" s="116"/>
      <c r="GF1089" s="116"/>
      <c r="GG1089" s="116"/>
      <c r="GH1089" s="116"/>
      <c r="GI1089" s="116"/>
      <c r="GJ1089" s="116"/>
      <c r="GK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</row>
    <row r="1090" spans="1:256" s="115" customFormat="1">
      <c r="A1090" s="116"/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GE1090" s="116"/>
      <c r="GF1090" s="116"/>
      <c r="GG1090" s="116"/>
      <c r="GH1090" s="116"/>
      <c r="GI1090" s="116"/>
      <c r="GJ1090" s="116"/>
      <c r="GK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</row>
    <row r="1091" spans="1:256" s="115" customFormat="1">
      <c r="A1091" s="116"/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GE1091" s="116"/>
      <c r="GF1091" s="116"/>
      <c r="GG1091" s="116"/>
      <c r="GH1091" s="116"/>
      <c r="GI1091" s="116"/>
      <c r="GJ1091" s="116"/>
      <c r="GK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</row>
    <row r="1092" spans="1:256" s="115" customFormat="1">
      <c r="A1092" s="116"/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GE1092" s="116"/>
      <c r="GF1092" s="116"/>
      <c r="GG1092" s="116"/>
      <c r="GH1092" s="116"/>
      <c r="GI1092" s="116"/>
      <c r="GJ1092" s="116"/>
      <c r="GK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</row>
    <row r="1093" spans="1:256" s="115" customFormat="1">
      <c r="A1093" s="116"/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GE1093" s="116"/>
      <c r="GF1093" s="116"/>
      <c r="GG1093" s="116"/>
      <c r="GH1093" s="116"/>
      <c r="GI1093" s="116"/>
      <c r="GJ1093" s="116"/>
      <c r="GK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</row>
    <row r="1094" spans="1:256" s="115" customFormat="1">
      <c r="A1094" s="116"/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GE1094" s="116"/>
      <c r="GF1094" s="116"/>
      <c r="GG1094" s="116"/>
      <c r="GH1094" s="116"/>
      <c r="GI1094" s="116"/>
      <c r="GJ1094" s="116"/>
      <c r="GK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</row>
    <row r="1095" spans="1:256" s="115" customFormat="1">
      <c r="A1095" s="116"/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GE1095" s="116"/>
      <c r="GF1095" s="116"/>
      <c r="GG1095" s="116"/>
      <c r="GH1095" s="116"/>
      <c r="GI1095" s="116"/>
      <c r="GJ1095" s="116"/>
      <c r="GK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</row>
    <row r="1096" spans="1:256" s="115" customFormat="1">
      <c r="A1096" s="116"/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GE1096" s="116"/>
      <c r="GF1096" s="116"/>
      <c r="GG1096" s="116"/>
      <c r="GH1096" s="116"/>
      <c r="GI1096" s="116"/>
      <c r="GJ1096" s="116"/>
      <c r="GK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</row>
    <row r="1097" spans="1:256" s="115" customFormat="1">
      <c r="A1097" s="116"/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GE1097" s="116"/>
      <c r="GF1097" s="116"/>
      <c r="GG1097" s="116"/>
      <c r="GH1097" s="116"/>
      <c r="GI1097" s="116"/>
      <c r="GJ1097" s="116"/>
      <c r="GK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</row>
    <row r="1098" spans="1:256" s="115" customFormat="1">
      <c r="A1098" s="116"/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GE1098" s="116"/>
      <c r="GF1098" s="116"/>
      <c r="GG1098" s="116"/>
      <c r="GH1098" s="116"/>
      <c r="GI1098" s="116"/>
      <c r="GJ1098" s="116"/>
      <c r="GK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</row>
    <row r="1099" spans="1:256" s="115" customFormat="1">
      <c r="A1099" s="116"/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GE1099" s="116"/>
      <c r="GF1099" s="116"/>
      <c r="GG1099" s="116"/>
      <c r="GH1099" s="116"/>
      <c r="GI1099" s="116"/>
      <c r="GJ1099" s="116"/>
      <c r="GK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</row>
    <row r="1100" spans="1:256" s="115" customFormat="1">
      <c r="A1100" s="116"/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GE1100" s="116"/>
      <c r="GF1100" s="116"/>
      <c r="GG1100" s="116"/>
      <c r="GH1100" s="116"/>
      <c r="GI1100" s="116"/>
      <c r="GJ1100" s="116"/>
      <c r="GK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</row>
    <row r="1101" spans="1:256" s="115" customFormat="1">
      <c r="A1101" s="116"/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GE1101" s="116"/>
      <c r="GF1101" s="116"/>
      <c r="GG1101" s="116"/>
      <c r="GH1101" s="116"/>
      <c r="GI1101" s="116"/>
      <c r="GJ1101" s="116"/>
      <c r="GK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</row>
    <row r="1102" spans="1:256" s="115" customFormat="1">
      <c r="A1102" s="116"/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GE1102" s="116"/>
      <c r="GF1102" s="116"/>
      <c r="GG1102" s="116"/>
      <c r="GH1102" s="116"/>
      <c r="GI1102" s="116"/>
      <c r="GJ1102" s="116"/>
      <c r="GK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</row>
    <row r="1103" spans="1:256" s="115" customFormat="1">
      <c r="A1103" s="116"/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GE1103" s="116"/>
      <c r="GF1103" s="116"/>
      <c r="GG1103" s="116"/>
      <c r="GH1103" s="116"/>
      <c r="GI1103" s="116"/>
      <c r="GJ1103" s="116"/>
      <c r="GK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</row>
    <row r="1104" spans="1:256" s="115" customFormat="1">
      <c r="A1104" s="116"/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GE1104" s="116"/>
      <c r="GF1104" s="116"/>
      <c r="GG1104" s="116"/>
      <c r="GH1104" s="116"/>
      <c r="GI1104" s="116"/>
      <c r="GJ1104" s="116"/>
      <c r="GK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</row>
    <row r="1105" spans="1:256" s="115" customFormat="1">
      <c r="A1105" s="116"/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GE1105" s="116"/>
      <c r="GF1105" s="116"/>
      <c r="GG1105" s="116"/>
      <c r="GH1105" s="116"/>
      <c r="GI1105" s="116"/>
      <c r="GJ1105" s="116"/>
      <c r="GK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</row>
    <row r="1106" spans="1:256" s="115" customFormat="1">
      <c r="A1106" s="116"/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GE1106" s="116"/>
      <c r="GF1106" s="116"/>
      <c r="GG1106" s="116"/>
      <c r="GH1106" s="116"/>
      <c r="GI1106" s="116"/>
      <c r="GJ1106" s="116"/>
      <c r="GK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</row>
    <row r="1107" spans="1:256" s="115" customFormat="1">
      <c r="A1107" s="116"/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GE1107" s="116"/>
      <c r="GF1107" s="116"/>
      <c r="GG1107" s="116"/>
      <c r="GH1107" s="116"/>
      <c r="GI1107" s="116"/>
      <c r="GJ1107" s="116"/>
      <c r="GK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</row>
    <row r="1108" spans="1:256" s="115" customFormat="1">
      <c r="A1108" s="116"/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GE1108" s="116"/>
      <c r="GF1108" s="116"/>
      <c r="GG1108" s="116"/>
      <c r="GH1108" s="116"/>
      <c r="GI1108" s="116"/>
      <c r="GJ1108" s="116"/>
      <c r="GK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</row>
    <row r="1109" spans="1:256" s="115" customFormat="1">
      <c r="A1109" s="116"/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GE1109" s="116"/>
      <c r="GF1109" s="116"/>
      <c r="GG1109" s="116"/>
      <c r="GH1109" s="116"/>
      <c r="GI1109" s="116"/>
      <c r="GJ1109" s="116"/>
      <c r="GK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</row>
    <row r="1110" spans="1:256" s="115" customFormat="1">
      <c r="A1110" s="116"/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GE1110" s="116"/>
      <c r="GF1110" s="116"/>
      <c r="GG1110" s="116"/>
      <c r="GH1110" s="116"/>
      <c r="GI1110" s="116"/>
      <c r="GJ1110" s="116"/>
      <c r="GK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</row>
    <row r="1111" spans="1:256" s="115" customFormat="1">
      <c r="A1111" s="116"/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GE1111" s="116"/>
      <c r="GF1111" s="116"/>
      <c r="GG1111" s="116"/>
      <c r="GH1111" s="116"/>
      <c r="GI1111" s="116"/>
      <c r="GJ1111" s="116"/>
      <c r="GK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</row>
    <row r="1112" spans="1:256" s="115" customFormat="1">
      <c r="A1112" s="116"/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GE1112" s="116"/>
      <c r="GF1112" s="116"/>
      <c r="GG1112" s="116"/>
      <c r="GH1112" s="116"/>
      <c r="GI1112" s="116"/>
      <c r="GJ1112" s="116"/>
      <c r="GK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</row>
    <row r="1113" spans="1:256" s="115" customFormat="1">
      <c r="A1113" s="116"/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GE1113" s="116"/>
      <c r="GF1113" s="116"/>
      <c r="GG1113" s="116"/>
      <c r="GH1113" s="116"/>
      <c r="GI1113" s="116"/>
      <c r="GJ1113" s="116"/>
      <c r="GK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</row>
    <row r="1114" spans="1:256" s="115" customFormat="1">
      <c r="A1114" s="116"/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GE1114" s="116"/>
      <c r="GF1114" s="116"/>
      <c r="GG1114" s="116"/>
      <c r="GH1114" s="116"/>
      <c r="GI1114" s="116"/>
      <c r="GJ1114" s="116"/>
      <c r="GK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</row>
    <row r="1115" spans="1:256" s="115" customFormat="1">
      <c r="A1115" s="116"/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GE1115" s="116"/>
      <c r="GF1115" s="116"/>
      <c r="GG1115" s="116"/>
      <c r="GH1115" s="116"/>
      <c r="GI1115" s="116"/>
      <c r="GJ1115" s="116"/>
      <c r="GK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</row>
    <row r="1116" spans="1:256" s="115" customFormat="1">
      <c r="A1116" s="116"/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GE1116" s="116"/>
      <c r="GF1116" s="116"/>
      <c r="GG1116" s="116"/>
      <c r="GH1116" s="116"/>
      <c r="GI1116" s="116"/>
      <c r="GJ1116" s="116"/>
      <c r="GK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</row>
    <row r="1117" spans="1:256" s="115" customFormat="1">
      <c r="A1117" s="116"/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GE1117" s="116"/>
      <c r="GF1117" s="116"/>
      <c r="GG1117" s="116"/>
      <c r="GH1117" s="116"/>
      <c r="GI1117" s="116"/>
      <c r="GJ1117" s="116"/>
      <c r="GK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</row>
    <row r="1118" spans="1:256" s="115" customFormat="1">
      <c r="A1118" s="116"/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GE1118" s="116"/>
      <c r="GF1118" s="116"/>
      <c r="GG1118" s="116"/>
      <c r="GH1118" s="116"/>
      <c r="GI1118" s="116"/>
      <c r="GJ1118" s="116"/>
      <c r="GK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</row>
    <row r="1119" spans="1:256" s="115" customFormat="1">
      <c r="A1119" s="116"/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GE1119" s="116"/>
      <c r="GF1119" s="116"/>
      <c r="GG1119" s="116"/>
      <c r="GH1119" s="116"/>
      <c r="GI1119" s="116"/>
      <c r="GJ1119" s="116"/>
      <c r="GK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</row>
    <row r="1120" spans="1:256" s="115" customFormat="1">
      <c r="A1120" s="116"/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GE1120" s="116"/>
      <c r="GF1120" s="116"/>
      <c r="GG1120" s="116"/>
      <c r="GH1120" s="116"/>
      <c r="GI1120" s="116"/>
      <c r="GJ1120" s="116"/>
      <c r="GK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</row>
    <row r="1121" spans="1:256" s="115" customFormat="1">
      <c r="A1121" s="116"/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GE1121" s="116"/>
      <c r="GF1121" s="116"/>
      <c r="GG1121" s="116"/>
      <c r="GH1121" s="116"/>
      <c r="GI1121" s="116"/>
      <c r="GJ1121" s="116"/>
      <c r="GK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</row>
    <row r="1122" spans="1:256" s="115" customFormat="1">
      <c r="A1122" s="116"/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GE1122" s="116"/>
      <c r="GF1122" s="116"/>
      <c r="GG1122" s="116"/>
      <c r="GH1122" s="116"/>
      <c r="GI1122" s="116"/>
      <c r="GJ1122" s="116"/>
      <c r="GK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</row>
    <row r="1123" spans="1:256" s="115" customFormat="1">
      <c r="A1123" s="116"/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</row>
    <row r="1124" spans="1:256" s="115" customFormat="1">
      <c r="A1124" s="116"/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GE1124" s="116"/>
      <c r="GF1124" s="116"/>
      <c r="GG1124" s="116"/>
      <c r="GH1124" s="116"/>
      <c r="GI1124" s="116"/>
      <c r="GJ1124" s="116"/>
      <c r="GK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</row>
    <row r="1125" spans="1:256" s="115" customFormat="1">
      <c r="A1125" s="116"/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GE1125" s="116"/>
      <c r="GF1125" s="116"/>
      <c r="GG1125" s="116"/>
      <c r="GH1125" s="116"/>
      <c r="GI1125" s="116"/>
      <c r="GJ1125" s="116"/>
      <c r="GK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</row>
    <row r="1126" spans="1:256" s="115" customFormat="1">
      <c r="A1126" s="116"/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GE1126" s="116"/>
      <c r="GF1126" s="116"/>
      <c r="GG1126" s="116"/>
      <c r="GH1126" s="116"/>
      <c r="GI1126" s="116"/>
      <c r="GJ1126" s="116"/>
      <c r="GK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</row>
    <row r="1127" spans="1:256" s="115" customFormat="1">
      <c r="A1127" s="116"/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GE1127" s="116"/>
      <c r="GF1127" s="116"/>
      <c r="GG1127" s="116"/>
      <c r="GH1127" s="116"/>
      <c r="GI1127" s="116"/>
      <c r="GJ1127" s="116"/>
      <c r="GK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</row>
    <row r="1128" spans="1:256" s="115" customFormat="1">
      <c r="A1128" s="116"/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GE1128" s="116"/>
      <c r="GF1128" s="116"/>
      <c r="GG1128" s="116"/>
      <c r="GH1128" s="116"/>
      <c r="GI1128" s="116"/>
      <c r="GJ1128" s="116"/>
      <c r="GK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</row>
    <row r="1129" spans="1:256" s="115" customFormat="1">
      <c r="A1129" s="116"/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GE1129" s="116"/>
      <c r="GF1129" s="116"/>
      <c r="GG1129" s="116"/>
      <c r="GH1129" s="116"/>
      <c r="GI1129" s="116"/>
      <c r="GJ1129" s="116"/>
      <c r="GK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</row>
    <row r="1130" spans="1:256" s="115" customFormat="1">
      <c r="A1130" s="116"/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GE1130" s="116"/>
      <c r="GF1130" s="116"/>
      <c r="GG1130" s="116"/>
      <c r="GH1130" s="116"/>
      <c r="GI1130" s="116"/>
      <c r="GJ1130" s="116"/>
      <c r="GK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</row>
    <row r="1131" spans="1:256" s="115" customFormat="1">
      <c r="A1131" s="116"/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GE1131" s="116"/>
      <c r="GF1131" s="116"/>
      <c r="GG1131" s="116"/>
      <c r="GH1131" s="116"/>
      <c r="GI1131" s="116"/>
      <c r="GJ1131" s="116"/>
      <c r="GK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</row>
    <row r="1132" spans="1:256" s="115" customFormat="1">
      <c r="A1132" s="116"/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GE1132" s="116"/>
      <c r="GF1132" s="116"/>
      <c r="GG1132" s="116"/>
      <c r="GH1132" s="116"/>
      <c r="GI1132" s="116"/>
      <c r="GJ1132" s="116"/>
      <c r="GK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</row>
    <row r="1133" spans="1:256" s="115" customFormat="1">
      <c r="A1133" s="116"/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GE1133" s="116"/>
      <c r="GF1133" s="116"/>
      <c r="GG1133" s="116"/>
      <c r="GH1133" s="116"/>
      <c r="GI1133" s="116"/>
      <c r="GJ1133" s="116"/>
      <c r="GK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</row>
    <row r="1134" spans="1:256" s="115" customFormat="1">
      <c r="A1134" s="116"/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GE1134" s="116"/>
      <c r="GF1134" s="116"/>
      <c r="GG1134" s="116"/>
      <c r="GH1134" s="116"/>
      <c r="GI1134" s="116"/>
      <c r="GJ1134" s="116"/>
      <c r="GK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</row>
    <row r="1135" spans="1:256" s="115" customFormat="1">
      <c r="A1135" s="116"/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GE1135" s="116"/>
      <c r="GF1135" s="116"/>
      <c r="GG1135" s="116"/>
      <c r="GH1135" s="116"/>
      <c r="GI1135" s="116"/>
      <c r="GJ1135" s="116"/>
      <c r="GK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</row>
    <row r="1136" spans="1:256" s="115" customFormat="1">
      <c r="A1136" s="116"/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GE1136" s="116"/>
      <c r="GF1136" s="116"/>
      <c r="GG1136" s="116"/>
      <c r="GH1136" s="116"/>
      <c r="GI1136" s="116"/>
      <c r="GJ1136" s="116"/>
      <c r="GK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</row>
    <row r="1137" spans="1:256" s="115" customFormat="1">
      <c r="A1137" s="116"/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GE1137" s="116"/>
      <c r="GF1137" s="116"/>
      <c r="GG1137" s="116"/>
      <c r="GH1137" s="116"/>
      <c r="GI1137" s="116"/>
      <c r="GJ1137" s="116"/>
      <c r="GK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</row>
    <row r="1138" spans="1:256" s="115" customFormat="1">
      <c r="A1138" s="116"/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GE1138" s="116"/>
      <c r="GF1138" s="116"/>
      <c r="GG1138" s="116"/>
      <c r="GH1138" s="116"/>
      <c r="GI1138" s="116"/>
      <c r="GJ1138" s="116"/>
      <c r="GK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</row>
    <row r="1139" spans="1:256" s="115" customFormat="1">
      <c r="A1139" s="116"/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GE1139" s="116"/>
      <c r="GF1139" s="116"/>
      <c r="GG1139" s="116"/>
      <c r="GH1139" s="116"/>
      <c r="GI1139" s="116"/>
      <c r="GJ1139" s="116"/>
      <c r="GK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</row>
    <row r="1140" spans="1:256" s="115" customFormat="1">
      <c r="A1140" s="116"/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GE1140" s="116"/>
      <c r="GF1140" s="116"/>
      <c r="GG1140" s="116"/>
      <c r="GH1140" s="116"/>
      <c r="GI1140" s="116"/>
      <c r="GJ1140" s="116"/>
      <c r="GK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</row>
    <row r="1141" spans="1:256" s="115" customFormat="1">
      <c r="A1141" s="116"/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GE1141" s="116"/>
      <c r="GF1141" s="116"/>
      <c r="GG1141" s="116"/>
      <c r="GH1141" s="116"/>
      <c r="GI1141" s="116"/>
      <c r="GJ1141" s="116"/>
      <c r="GK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</row>
    <row r="1142" spans="1:256" s="115" customFormat="1">
      <c r="A1142" s="116"/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GE1142" s="116"/>
      <c r="GF1142" s="116"/>
      <c r="GG1142" s="116"/>
      <c r="GH1142" s="116"/>
      <c r="GI1142" s="116"/>
      <c r="GJ1142" s="116"/>
      <c r="GK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</row>
    <row r="1143" spans="1:256" s="115" customFormat="1">
      <c r="A1143" s="116"/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GE1143" s="116"/>
      <c r="GF1143" s="116"/>
      <c r="GG1143" s="116"/>
      <c r="GH1143" s="116"/>
      <c r="GI1143" s="116"/>
      <c r="GJ1143" s="116"/>
      <c r="GK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</row>
    <row r="1144" spans="1:256" s="115" customFormat="1">
      <c r="A1144" s="116"/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GE1144" s="116"/>
      <c r="GF1144" s="116"/>
      <c r="GG1144" s="116"/>
      <c r="GH1144" s="116"/>
      <c r="GI1144" s="116"/>
      <c r="GJ1144" s="116"/>
      <c r="GK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</row>
    <row r="1145" spans="1:256" s="115" customFormat="1">
      <c r="A1145" s="116"/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GE1145" s="116"/>
      <c r="GF1145" s="116"/>
      <c r="GG1145" s="116"/>
      <c r="GH1145" s="116"/>
      <c r="GI1145" s="116"/>
      <c r="GJ1145" s="116"/>
      <c r="GK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</row>
    <row r="1146" spans="1:256" s="115" customFormat="1">
      <c r="A1146" s="116"/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GE1146" s="116"/>
      <c r="GF1146" s="116"/>
      <c r="GG1146" s="116"/>
      <c r="GH1146" s="116"/>
      <c r="GI1146" s="116"/>
      <c r="GJ1146" s="116"/>
      <c r="GK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</row>
    <row r="1147" spans="1:256" s="115" customFormat="1">
      <c r="A1147" s="116"/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GE1147" s="116"/>
      <c r="GF1147" s="116"/>
      <c r="GG1147" s="116"/>
      <c r="GH1147" s="116"/>
      <c r="GI1147" s="116"/>
      <c r="GJ1147" s="116"/>
      <c r="GK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</row>
    <row r="1148" spans="1:256" s="115" customFormat="1">
      <c r="A1148" s="116"/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GE1148" s="116"/>
      <c r="GF1148" s="116"/>
      <c r="GG1148" s="116"/>
      <c r="GH1148" s="116"/>
      <c r="GI1148" s="116"/>
      <c r="GJ1148" s="116"/>
      <c r="GK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</row>
    <row r="1149" spans="1:256" s="115" customFormat="1">
      <c r="A1149" s="116"/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GE1149" s="116"/>
      <c r="GF1149" s="116"/>
      <c r="GG1149" s="116"/>
      <c r="GH1149" s="116"/>
      <c r="GI1149" s="116"/>
      <c r="GJ1149" s="116"/>
      <c r="GK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</row>
    <row r="1150" spans="1:256" s="115" customFormat="1">
      <c r="A1150" s="116"/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GE1150" s="116"/>
      <c r="GF1150" s="116"/>
      <c r="GG1150" s="116"/>
      <c r="GH1150" s="116"/>
      <c r="GI1150" s="116"/>
      <c r="GJ1150" s="116"/>
      <c r="GK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</row>
    <row r="1151" spans="1:256" s="115" customFormat="1">
      <c r="A1151" s="116"/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GE1151" s="116"/>
      <c r="GF1151" s="116"/>
      <c r="GG1151" s="116"/>
      <c r="GH1151" s="116"/>
      <c r="GI1151" s="116"/>
      <c r="GJ1151" s="116"/>
      <c r="GK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</row>
    <row r="1152" spans="1:256" s="115" customFormat="1">
      <c r="A1152" s="116"/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GE1152" s="116"/>
      <c r="GF1152" s="116"/>
      <c r="GG1152" s="116"/>
      <c r="GH1152" s="116"/>
      <c r="GI1152" s="116"/>
      <c r="GJ1152" s="116"/>
      <c r="GK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</row>
    <row r="1153" spans="1:256" s="115" customFormat="1">
      <c r="A1153" s="116"/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GE1153" s="116"/>
      <c r="GF1153" s="116"/>
      <c r="GG1153" s="116"/>
      <c r="GH1153" s="116"/>
      <c r="GI1153" s="116"/>
      <c r="GJ1153" s="116"/>
      <c r="GK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</row>
    <row r="1154" spans="1:256" s="115" customFormat="1">
      <c r="A1154" s="116"/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GE1154" s="116"/>
      <c r="GF1154" s="116"/>
      <c r="GG1154" s="116"/>
      <c r="GH1154" s="116"/>
      <c r="GI1154" s="116"/>
      <c r="GJ1154" s="116"/>
      <c r="GK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</row>
    <row r="1155" spans="1:256" s="115" customFormat="1">
      <c r="A1155" s="116"/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GE1155" s="116"/>
      <c r="GF1155" s="116"/>
      <c r="GG1155" s="116"/>
      <c r="GH1155" s="116"/>
      <c r="GI1155" s="116"/>
      <c r="GJ1155" s="116"/>
      <c r="GK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</row>
    <row r="1156" spans="1:256" s="115" customFormat="1">
      <c r="A1156" s="116"/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GE1156" s="116"/>
      <c r="GF1156" s="116"/>
      <c r="GG1156" s="116"/>
      <c r="GH1156" s="116"/>
      <c r="GI1156" s="116"/>
      <c r="GJ1156" s="116"/>
      <c r="GK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</row>
    <row r="1157" spans="1:256" s="115" customFormat="1">
      <c r="A1157" s="116"/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GE1157" s="116"/>
      <c r="GF1157" s="116"/>
      <c r="GG1157" s="116"/>
      <c r="GH1157" s="116"/>
      <c r="GI1157" s="116"/>
      <c r="GJ1157" s="116"/>
      <c r="GK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</row>
    <row r="1158" spans="1:256" s="115" customFormat="1">
      <c r="A1158" s="116"/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GE1158" s="116"/>
      <c r="GF1158" s="116"/>
      <c r="GG1158" s="116"/>
      <c r="GH1158" s="116"/>
      <c r="GI1158" s="116"/>
      <c r="GJ1158" s="116"/>
      <c r="GK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</row>
    <row r="1159" spans="1:256" s="115" customFormat="1">
      <c r="A1159" s="116"/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GE1159" s="116"/>
      <c r="GF1159" s="116"/>
      <c r="GG1159" s="116"/>
      <c r="GH1159" s="116"/>
      <c r="GI1159" s="116"/>
      <c r="GJ1159" s="116"/>
      <c r="GK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</row>
    <row r="1160" spans="1:256" s="115" customFormat="1">
      <c r="A1160" s="116"/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GE1160" s="116"/>
      <c r="GF1160" s="116"/>
      <c r="GG1160" s="116"/>
      <c r="GH1160" s="116"/>
      <c r="GI1160" s="116"/>
      <c r="GJ1160" s="116"/>
      <c r="GK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</row>
    <row r="1161" spans="1:256" s="115" customFormat="1">
      <c r="A1161" s="116"/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GE1161" s="116"/>
      <c r="GF1161" s="116"/>
      <c r="GG1161" s="116"/>
      <c r="GH1161" s="116"/>
      <c r="GI1161" s="116"/>
      <c r="GJ1161" s="116"/>
      <c r="GK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</row>
    <row r="1162" spans="1:256" s="115" customFormat="1">
      <c r="A1162" s="116"/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GE1162" s="116"/>
      <c r="GF1162" s="116"/>
      <c r="GG1162" s="116"/>
      <c r="GH1162" s="116"/>
      <c r="GI1162" s="116"/>
      <c r="GJ1162" s="116"/>
      <c r="GK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</row>
    <row r="1163" spans="1:256" s="115" customFormat="1">
      <c r="A1163" s="116"/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GE1163" s="116"/>
      <c r="GF1163" s="116"/>
      <c r="GG1163" s="116"/>
      <c r="GH1163" s="116"/>
      <c r="GI1163" s="116"/>
      <c r="GJ1163" s="116"/>
      <c r="GK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</row>
    <row r="1164" spans="1:256" s="115" customFormat="1">
      <c r="A1164" s="116"/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GE1164" s="116"/>
      <c r="GF1164" s="116"/>
      <c r="GG1164" s="116"/>
      <c r="GH1164" s="116"/>
      <c r="GI1164" s="116"/>
      <c r="GJ1164" s="116"/>
      <c r="GK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</row>
    <row r="1165" spans="1:256" s="115" customFormat="1">
      <c r="A1165" s="116"/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GE1165" s="116"/>
      <c r="GF1165" s="116"/>
      <c r="GG1165" s="116"/>
      <c r="GH1165" s="116"/>
      <c r="GI1165" s="116"/>
      <c r="GJ1165" s="116"/>
      <c r="GK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</row>
    <row r="1166" spans="1:256" s="115" customFormat="1">
      <c r="A1166" s="116"/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GE1166" s="116"/>
      <c r="GF1166" s="116"/>
      <c r="GG1166" s="116"/>
      <c r="GH1166" s="116"/>
      <c r="GI1166" s="116"/>
      <c r="GJ1166" s="116"/>
      <c r="GK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</row>
    <row r="1167" spans="1:256" s="115" customFormat="1">
      <c r="A1167" s="116"/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GE1167" s="116"/>
      <c r="GF1167" s="116"/>
      <c r="GG1167" s="116"/>
      <c r="GH1167" s="116"/>
      <c r="GI1167" s="116"/>
      <c r="GJ1167" s="116"/>
      <c r="GK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</row>
    <row r="1168" spans="1:256" s="115" customFormat="1">
      <c r="A1168" s="116"/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GE1168" s="116"/>
      <c r="GF1168" s="116"/>
      <c r="GG1168" s="116"/>
      <c r="GH1168" s="116"/>
      <c r="GI1168" s="116"/>
      <c r="GJ1168" s="116"/>
      <c r="GK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</row>
    <row r="1169" spans="1:256" s="115" customFormat="1">
      <c r="A1169" s="116"/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GE1169" s="116"/>
      <c r="GF1169" s="116"/>
      <c r="GG1169" s="116"/>
      <c r="GH1169" s="116"/>
      <c r="GI1169" s="116"/>
      <c r="GJ1169" s="116"/>
      <c r="GK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</row>
    <row r="1170" spans="1:256" s="115" customFormat="1">
      <c r="A1170" s="116"/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GE1170" s="116"/>
      <c r="GF1170" s="116"/>
      <c r="GG1170" s="116"/>
      <c r="GH1170" s="116"/>
      <c r="GI1170" s="116"/>
      <c r="GJ1170" s="116"/>
      <c r="GK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</row>
    <row r="1171" spans="1:256" s="115" customFormat="1">
      <c r="A1171" s="116"/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GE1171" s="116"/>
      <c r="GF1171" s="116"/>
      <c r="GG1171" s="116"/>
      <c r="GH1171" s="116"/>
      <c r="GI1171" s="116"/>
      <c r="GJ1171" s="116"/>
      <c r="GK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</row>
    <row r="1172" spans="1:256" s="115" customFormat="1">
      <c r="A1172" s="116"/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GE1172" s="116"/>
      <c r="GF1172" s="116"/>
      <c r="GG1172" s="116"/>
      <c r="GH1172" s="116"/>
      <c r="GI1172" s="116"/>
      <c r="GJ1172" s="116"/>
      <c r="GK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</row>
    <row r="1173" spans="1:256" s="115" customFormat="1">
      <c r="A1173" s="116"/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GE1173" s="116"/>
      <c r="GF1173" s="116"/>
      <c r="GG1173" s="116"/>
      <c r="GH1173" s="116"/>
      <c r="GI1173" s="116"/>
      <c r="GJ1173" s="116"/>
      <c r="GK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</row>
    <row r="1174" spans="1:256" s="115" customFormat="1">
      <c r="A1174" s="116"/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GE1174" s="116"/>
      <c r="GF1174" s="116"/>
      <c r="GG1174" s="116"/>
      <c r="GH1174" s="116"/>
      <c r="GI1174" s="116"/>
      <c r="GJ1174" s="116"/>
      <c r="GK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</row>
    <row r="1175" spans="1:256" s="115" customFormat="1">
      <c r="A1175" s="116"/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GE1175" s="116"/>
      <c r="GF1175" s="116"/>
      <c r="GG1175" s="116"/>
      <c r="GH1175" s="116"/>
      <c r="GI1175" s="116"/>
      <c r="GJ1175" s="116"/>
      <c r="GK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</row>
    <row r="1176" spans="1:256" s="115" customFormat="1">
      <c r="A1176" s="116"/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GE1176" s="116"/>
      <c r="GF1176" s="116"/>
      <c r="GG1176" s="116"/>
      <c r="GH1176" s="116"/>
      <c r="GI1176" s="116"/>
      <c r="GJ1176" s="116"/>
      <c r="GK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</row>
    <row r="1177" spans="1:256" s="115" customFormat="1">
      <c r="A1177" s="116"/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GE1177" s="116"/>
      <c r="GF1177" s="116"/>
      <c r="GG1177" s="116"/>
      <c r="GH1177" s="116"/>
      <c r="GI1177" s="116"/>
      <c r="GJ1177" s="116"/>
      <c r="GK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</row>
    <row r="1178" spans="1:256" s="115" customFormat="1">
      <c r="A1178" s="116"/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GE1178" s="116"/>
      <c r="GF1178" s="116"/>
      <c r="GG1178" s="116"/>
      <c r="GH1178" s="116"/>
      <c r="GI1178" s="116"/>
      <c r="GJ1178" s="116"/>
      <c r="GK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</row>
    <row r="1179" spans="1:256" s="115" customFormat="1">
      <c r="A1179" s="116"/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GE1179" s="116"/>
      <c r="GF1179" s="116"/>
      <c r="GG1179" s="116"/>
      <c r="GH1179" s="116"/>
      <c r="GI1179" s="116"/>
      <c r="GJ1179" s="116"/>
      <c r="GK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</row>
    <row r="1180" spans="1:256" s="115" customFormat="1">
      <c r="A1180" s="116"/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GE1180" s="116"/>
      <c r="GF1180" s="116"/>
      <c r="GG1180" s="116"/>
      <c r="GH1180" s="116"/>
      <c r="GI1180" s="116"/>
      <c r="GJ1180" s="116"/>
      <c r="GK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</row>
    <row r="1181" spans="1:256" s="115" customFormat="1">
      <c r="A1181" s="116"/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GE1181" s="116"/>
      <c r="GF1181" s="116"/>
      <c r="GG1181" s="116"/>
      <c r="GH1181" s="116"/>
      <c r="GI1181" s="116"/>
      <c r="GJ1181" s="116"/>
      <c r="GK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</row>
    <row r="1182" spans="1:256" s="115" customFormat="1">
      <c r="A1182" s="116"/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GE1182" s="116"/>
      <c r="GF1182" s="116"/>
      <c r="GG1182" s="116"/>
      <c r="GH1182" s="116"/>
      <c r="GI1182" s="116"/>
      <c r="GJ1182" s="116"/>
      <c r="GK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</row>
    <row r="1183" spans="1:256" s="115" customFormat="1">
      <c r="A1183" s="116"/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GE1183" s="116"/>
      <c r="GF1183" s="116"/>
      <c r="GG1183" s="116"/>
      <c r="GH1183" s="116"/>
      <c r="GI1183" s="116"/>
      <c r="GJ1183" s="116"/>
      <c r="GK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</row>
    <row r="1184" spans="1:256" s="115" customFormat="1">
      <c r="A1184" s="116"/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GE1184" s="116"/>
      <c r="GF1184" s="116"/>
      <c r="GG1184" s="116"/>
      <c r="GH1184" s="116"/>
      <c r="GI1184" s="116"/>
      <c r="GJ1184" s="116"/>
      <c r="GK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</row>
    <row r="1185" spans="1:256" s="115" customFormat="1">
      <c r="A1185" s="116"/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GE1185" s="116"/>
      <c r="GF1185" s="116"/>
      <c r="GG1185" s="116"/>
      <c r="GH1185" s="116"/>
      <c r="GI1185" s="116"/>
      <c r="GJ1185" s="116"/>
      <c r="GK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</row>
    <row r="1186" spans="1:256" s="115" customFormat="1">
      <c r="A1186" s="116"/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GE1186" s="116"/>
      <c r="GF1186" s="116"/>
      <c r="GG1186" s="116"/>
      <c r="GH1186" s="116"/>
      <c r="GI1186" s="116"/>
      <c r="GJ1186" s="116"/>
      <c r="GK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</row>
    <row r="1187" spans="1:256" s="115" customFormat="1">
      <c r="A1187" s="116"/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GE1187" s="116"/>
      <c r="GF1187" s="116"/>
      <c r="GG1187" s="116"/>
      <c r="GH1187" s="116"/>
      <c r="GI1187" s="116"/>
      <c r="GJ1187" s="116"/>
      <c r="GK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</row>
    <row r="1188" spans="1:256" s="115" customFormat="1">
      <c r="A1188" s="116"/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GE1188" s="116"/>
      <c r="GF1188" s="116"/>
      <c r="GG1188" s="116"/>
      <c r="GH1188" s="116"/>
      <c r="GI1188" s="116"/>
      <c r="GJ1188" s="116"/>
      <c r="GK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</row>
    <row r="1189" spans="1:256" s="115" customFormat="1">
      <c r="A1189" s="116"/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GE1189" s="116"/>
      <c r="GF1189" s="116"/>
      <c r="GG1189" s="116"/>
      <c r="GH1189" s="116"/>
      <c r="GI1189" s="116"/>
      <c r="GJ1189" s="116"/>
      <c r="GK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</row>
    <row r="1190" spans="1:256" s="115" customFormat="1">
      <c r="A1190" s="116"/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GE1190" s="116"/>
      <c r="GF1190" s="116"/>
      <c r="GG1190" s="116"/>
      <c r="GH1190" s="116"/>
      <c r="GI1190" s="116"/>
      <c r="GJ1190" s="116"/>
      <c r="GK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</row>
    <row r="1191" spans="1:256" s="115" customFormat="1">
      <c r="A1191" s="116"/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GE1191" s="116"/>
      <c r="GF1191" s="116"/>
      <c r="GG1191" s="116"/>
      <c r="GH1191" s="116"/>
      <c r="GI1191" s="116"/>
      <c r="GJ1191" s="116"/>
      <c r="GK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</row>
    <row r="1192" spans="1:256" s="115" customFormat="1">
      <c r="A1192" s="116"/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GE1192" s="116"/>
      <c r="GF1192" s="116"/>
      <c r="GG1192" s="116"/>
      <c r="GH1192" s="116"/>
      <c r="GI1192" s="116"/>
      <c r="GJ1192" s="116"/>
      <c r="GK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</row>
    <row r="1193" spans="1:256" s="115" customFormat="1">
      <c r="A1193" s="116"/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GE1193" s="116"/>
      <c r="GF1193" s="116"/>
      <c r="GG1193" s="116"/>
      <c r="GH1193" s="116"/>
      <c r="GI1193" s="116"/>
      <c r="GJ1193" s="116"/>
      <c r="GK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</row>
    <row r="1194" spans="1:256" s="115" customFormat="1">
      <c r="A1194" s="116"/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GE1194" s="116"/>
      <c r="GF1194" s="116"/>
      <c r="GG1194" s="116"/>
      <c r="GH1194" s="116"/>
      <c r="GI1194" s="116"/>
      <c r="GJ1194" s="116"/>
      <c r="GK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</row>
    <row r="1195" spans="1:256" s="115" customFormat="1">
      <c r="A1195" s="116"/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GE1195" s="116"/>
      <c r="GF1195" s="116"/>
      <c r="GG1195" s="116"/>
      <c r="GH1195" s="116"/>
      <c r="GI1195" s="116"/>
      <c r="GJ1195" s="116"/>
      <c r="GK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</row>
    <row r="1196" spans="1:256" s="115" customFormat="1">
      <c r="A1196" s="116"/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GE1196" s="116"/>
      <c r="GF1196" s="116"/>
      <c r="GG1196" s="116"/>
      <c r="GH1196" s="116"/>
      <c r="GI1196" s="116"/>
      <c r="GJ1196" s="116"/>
      <c r="GK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</row>
    <row r="1197" spans="1:256" s="115" customFormat="1">
      <c r="A1197" s="116"/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GE1197" s="116"/>
      <c r="GF1197" s="116"/>
      <c r="GG1197" s="116"/>
      <c r="GH1197" s="116"/>
      <c r="GI1197" s="116"/>
      <c r="GJ1197" s="116"/>
      <c r="GK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</row>
    <row r="1198" spans="1:256" s="115" customFormat="1">
      <c r="A1198" s="116"/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GE1198" s="116"/>
      <c r="GF1198" s="116"/>
      <c r="GG1198" s="116"/>
      <c r="GH1198" s="116"/>
      <c r="GI1198" s="116"/>
      <c r="GJ1198" s="116"/>
      <c r="GK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</row>
    <row r="1199" spans="1:256" s="115" customFormat="1">
      <c r="A1199" s="116"/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GE1199" s="116"/>
      <c r="GF1199" s="116"/>
      <c r="GG1199" s="116"/>
      <c r="GH1199" s="116"/>
      <c r="GI1199" s="116"/>
      <c r="GJ1199" s="116"/>
      <c r="GK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</row>
    <row r="1200" spans="1:256" s="115" customFormat="1">
      <c r="A1200" s="116"/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GE1200" s="116"/>
      <c r="GF1200" s="116"/>
      <c r="GG1200" s="116"/>
      <c r="GH1200" s="116"/>
      <c r="GI1200" s="116"/>
      <c r="GJ1200" s="116"/>
      <c r="GK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</row>
    <row r="1201" spans="1:256" s="115" customFormat="1">
      <c r="A1201" s="116"/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GE1201" s="116"/>
      <c r="GF1201" s="116"/>
      <c r="GG1201" s="116"/>
      <c r="GH1201" s="116"/>
      <c r="GI1201" s="116"/>
      <c r="GJ1201" s="116"/>
      <c r="GK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</row>
    <row r="1202" spans="1:256" s="115" customFormat="1">
      <c r="A1202" s="116"/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GE1202" s="116"/>
      <c r="GF1202" s="116"/>
      <c r="GG1202" s="116"/>
      <c r="GH1202" s="116"/>
      <c r="GI1202" s="116"/>
      <c r="GJ1202" s="116"/>
      <c r="GK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</row>
    <row r="1203" spans="1:256" s="115" customFormat="1">
      <c r="A1203" s="116"/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GE1203" s="116"/>
      <c r="GF1203" s="116"/>
      <c r="GG1203" s="116"/>
      <c r="GH1203" s="116"/>
      <c r="GI1203" s="116"/>
      <c r="GJ1203" s="116"/>
      <c r="GK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</row>
    <row r="1204" spans="1:256" s="115" customFormat="1">
      <c r="A1204" s="116"/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GE1204" s="116"/>
      <c r="GF1204" s="116"/>
      <c r="GG1204" s="116"/>
      <c r="GH1204" s="116"/>
      <c r="GI1204" s="116"/>
      <c r="GJ1204" s="116"/>
      <c r="GK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</row>
    <row r="1205" spans="1:256" s="115" customFormat="1">
      <c r="A1205" s="116"/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GE1205" s="116"/>
      <c r="GF1205" s="116"/>
      <c r="GG1205" s="116"/>
      <c r="GH1205" s="116"/>
      <c r="GI1205" s="116"/>
      <c r="GJ1205" s="116"/>
      <c r="GK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</row>
    <row r="1206" spans="1:256" s="115" customFormat="1">
      <c r="A1206" s="116"/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GE1206" s="116"/>
      <c r="GF1206" s="116"/>
      <c r="GG1206" s="116"/>
      <c r="GH1206" s="116"/>
      <c r="GI1206" s="116"/>
      <c r="GJ1206" s="116"/>
      <c r="GK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</row>
    <row r="1207" spans="1:256" s="115" customFormat="1">
      <c r="A1207" s="116"/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GE1207" s="116"/>
      <c r="GF1207" s="116"/>
      <c r="GG1207" s="116"/>
      <c r="GH1207" s="116"/>
      <c r="GI1207" s="116"/>
      <c r="GJ1207" s="116"/>
      <c r="GK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</row>
    <row r="1208" spans="1:256" s="115" customFormat="1">
      <c r="A1208" s="116"/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GE1208" s="116"/>
      <c r="GF1208" s="116"/>
      <c r="GG1208" s="116"/>
      <c r="GH1208" s="116"/>
      <c r="GI1208" s="116"/>
      <c r="GJ1208" s="116"/>
      <c r="GK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</row>
    <row r="1209" spans="1:256" s="115" customFormat="1">
      <c r="A1209" s="116"/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GE1209" s="116"/>
      <c r="GF1209" s="116"/>
      <c r="GG1209" s="116"/>
      <c r="GH1209" s="116"/>
      <c r="GI1209" s="116"/>
      <c r="GJ1209" s="116"/>
      <c r="GK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</row>
    <row r="1210" spans="1:256" s="115" customFormat="1">
      <c r="A1210" s="116"/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GE1210" s="116"/>
      <c r="GF1210" s="116"/>
      <c r="GG1210" s="116"/>
      <c r="GH1210" s="116"/>
      <c r="GI1210" s="116"/>
      <c r="GJ1210" s="116"/>
      <c r="GK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</row>
    <row r="1211" spans="1:256" s="115" customFormat="1">
      <c r="A1211" s="116"/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GE1211" s="116"/>
      <c r="GF1211" s="116"/>
      <c r="GG1211" s="116"/>
      <c r="GH1211" s="116"/>
      <c r="GI1211" s="116"/>
      <c r="GJ1211" s="116"/>
      <c r="GK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</row>
    <row r="1212" spans="1:256" s="115" customFormat="1">
      <c r="A1212" s="116"/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GE1212" s="116"/>
      <c r="GF1212" s="116"/>
      <c r="GG1212" s="116"/>
      <c r="GH1212" s="116"/>
      <c r="GI1212" s="116"/>
      <c r="GJ1212" s="116"/>
      <c r="GK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</row>
    <row r="1213" spans="1:256" s="115" customFormat="1">
      <c r="A1213" s="116"/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GE1213" s="116"/>
      <c r="GF1213" s="116"/>
      <c r="GG1213" s="116"/>
      <c r="GH1213" s="116"/>
      <c r="GI1213" s="116"/>
      <c r="GJ1213" s="116"/>
      <c r="GK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</row>
    <row r="1214" spans="1:256" s="115" customFormat="1">
      <c r="A1214" s="116"/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GE1214" s="116"/>
      <c r="GF1214" s="116"/>
      <c r="GG1214" s="116"/>
      <c r="GH1214" s="116"/>
      <c r="GI1214" s="116"/>
      <c r="GJ1214" s="116"/>
      <c r="GK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</row>
    <row r="1215" spans="1:256" s="115" customFormat="1">
      <c r="A1215" s="116"/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GE1215" s="116"/>
      <c r="GF1215" s="116"/>
      <c r="GG1215" s="116"/>
      <c r="GH1215" s="116"/>
      <c r="GI1215" s="116"/>
      <c r="GJ1215" s="116"/>
      <c r="GK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</row>
    <row r="1216" spans="1:256" s="115" customFormat="1">
      <c r="A1216" s="116"/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GE1216" s="116"/>
      <c r="GF1216" s="116"/>
      <c r="GG1216" s="116"/>
      <c r="GH1216" s="116"/>
      <c r="GI1216" s="116"/>
      <c r="GJ1216" s="116"/>
      <c r="GK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</row>
    <row r="1217" spans="1:256" s="115" customFormat="1">
      <c r="A1217" s="116"/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GE1217" s="116"/>
      <c r="GF1217" s="116"/>
      <c r="GG1217" s="116"/>
      <c r="GH1217" s="116"/>
      <c r="GI1217" s="116"/>
      <c r="GJ1217" s="116"/>
      <c r="GK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</row>
    <row r="1218" spans="1:256" s="115" customFormat="1">
      <c r="A1218" s="116"/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GE1218" s="116"/>
      <c r="GF1218" s="116"/>
      <c r="GG1218" s="116"/>
      <c r="GH1218" s="116"/>
      <c r="GI1218" s="116"/>
      <c r="GJ1218" s="116"/>
      <c r="GK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</row>
    <row r="1219" spans="1:256" s="115" customFormat="1">
      <c r="A1219" s="116"/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GE1219" s="116"/>
      <c r="GF1219" s="116"/>
      <c r="GG1219" s="116"/>
      <c r="GH1219" s="116"/>
      <c r="GI1219" s="116"/>
      <c r="GJ1219" s="116"/>
      <c r="GK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</row>
    <row r="1220" spans="1:256" s="115" customFormat="1">
      <c r="A1220" s="116"/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GE1220" s="116"/>
      <c r="GF1220" s="116"/>
      <c r="GG1220" s="116"/>
      <c r="GH1220" s="116"/>
      <c r="GI1220" s="116"/>
      <c r="GJ1220" s="116"/>
      <c r="GK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</row>
    <row r="1221" spans="1:256" s="115" customFormat="1">
      <c r="A1221" s="116"/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GE1221" s="116"/>
      <c r="GF1221" s="116"/>
      <c r="GG1221" s="116"/>
      <c r="GH1221" s="116"/>
      <c r="GI1221" s="116"/>
      <c r="GJ1221" s="116"/>
      <c r="GK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</row>
    <row r="1222" spans="1:256" s="115" customFormat="1">
      <c r="A1222" s="116"/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GE1222" s="116"/>
      <c r="GF1222" s="116"/>
      <c r="GG1222" s="116"/>
      <c r="GH1222" s="116"/>
      <c r="GI1222" s="116"/>
      <c r="GJ1222" s="116"/>
      <c r="GK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</row>
    <row r="1223" spans="1:256" s="115" customFormat="1">
      <c r="A1223" s="116"/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GE1223" s="116"/>
      <c r="GF1223" s="116"/>
      <c r="GG1223" s="116"/>
      <c r="GH1223" s="116"/>
      <c r="GI1223" s="116"/>
      <c r="GJ1223" s="116"/>
      <c r="GK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</row>
    <row r="1224" spans="1:256" s="115" customFormat="1">
      <c r="A1224" s="116"/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GE1224" s="116"/>
      <c r="GF1224" s="116"/>
      <c r="GG1224" s="116"/>
      <c r="GH1224" s="116"/>
      <c r="GI1224" s="116"/>
      <c r="GJ1224" s="116"/>
      <c r="GK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</row>
    <row r="1225" spans="1:256" s="115" customFormat="1">
      <c r="A1225" s="116"/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GE1225" s="116"/>
      <c r="GF1225" s="116"/>
      <c r="GG1225" s="116"/>
      <c r="GH1225" s="116"/>
      <c r="GI1225" s="116"/>
      <c r="GJ1225" s="116"/>
      <c r="GK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</row>
    <row r="1226" spans="1:256" s="115" customFormat="1">
      <c r="A1226" s="116"/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GE1226" s="116"/>
      <c r="GF1226" s="116"/>
      <c r="GG1226" s="116"/>
      <c r="GH1226" s="116"/>
      <c r="GI1226" s="116"/>
      <c r="GJ1226" s="116"/>
      <c r="GK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</row>
    <row r="1227" spans="1:256" s="115" customFormat="1">
      <c r="A1227" s="116"/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GE1227" s="116"/>
      <c r="GF1227" s="116"/>
      <c r="GG1227" s="116"/>
      <c r="GH1227" s="116"/>
      <c r="GI1227" s="116"/>
      <c r="GJ1227" s="116"/>
      <c r="GK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</row>
    <row r="1228" spans="1:256" s="115" customFormat="1">
      <c r="A1228" s="116"/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GE1228" s="116"/>
      <c r="GF1228" s="116"/>
      <c r="GG1228" s="116"/>
      <c r="GH1228" s="116"/>
      <c r="GI1228" s="116"/>
      <c r="GJ1228" s="116"/>
      <c r="GK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</row>
    <row r="1229" spans="1:256" s="115" customFormat="1">
      <c r="A1229" s="116"/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GE1229" s="116"/>
      <c r="GF1229" s="116"/>
      <c r="GG1229" s="116"/>
      <c r="GH1229" s="116"/>
      <c r="GI1229" s="116"/>
      <c r="GJ1229" s="116"/>
      <c r="GK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</row>
    <row r="1230" spans="1:256" s="115" customFormat="1">
      <c r="A1230" s="116"/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GE1230" s="116"/>
      <c r="GF1230" s="116"/>
      <c r="GG1230" s="116"/>
      <c r="GH1230" s="116"/>
      <c r="GI1230" s="116"/>
      <c r="GJ1230" s="116"/>
      <c r="GK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</row>
    <row r="1231" spans="1:256" s="115" customFormat="1">
      <c r="A1231" s="116"/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GE1231" s="116"/>
      <c r="GF1231" s="116"/>
      <c r="GG1231" s="116"/>
      <c r="GH1231" s="116"/>
      <c r="GI1231" s="116"/>
      <c r="GJ1231" s="116"/>
      <c r="GK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</row>
    <row r="1232" spans="1:256" s="115" customFormat="1">
      <c r="A1232" s="116"/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GE1232" s="116"/>
      <c r="GF1232" s="116"/>
      <c r="GG1232" s="116"/>
      <c r="GH1232" s="116"/>
      <c r="GI1232" s="116"/>
      <c r="GJ1232" s="116"/>
      <c r="GK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</row>
    <row r="1233" spans="1:256" s="115" customFormat="1">
      <c r="A1233" s="116"/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GE1233" s="116"/>
      <c r="GF1233" s="116"/>
      <c r="GG1233" s="116"/>
      <c r="GH1233" s="116"/>
      <c r="GI1233" s="116"/>
      <c r="GJ1233" s="116"/>
      <c r="GK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</row>
    <row r="1234" spans="1:256" s="115" customFormat="1">
      <c r="A1234" s="116"/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GE1234" s="116"/>
      <c r="GF1234" s="116"/>
      <c r="GG1234" s="116"/>
      <c r="GH1234" s="116"/>
      <c r="GI1234" s="116"/>
      <c r="GJ1234" s="116"/>
      <c r="GK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</row>
    <row r="1235" spans="1:256" s="115" customFormat="1">
      <c r="A1235" s="116"/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GE1235" s="116"/>
      <c r="GF1235" s="116"/>
      <c r="GG1235" s="116"/>
      <c r="GH1235" s="116"/>
      <c r="GI1235" s="116"/>
      <c r="GJ1235" s="116"/>
      <c r="GK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</row>
    <row r="1236" spans="1:256" s="115" customFormat="1">
      <c r="A1236" s="116"/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GE1236" s="116"/>
      <c r="GF1236" s="116"/>
      <c r="GG1236" s="116"/>
      <c r="GH1236" s="116"/>
      <c r="GI1236" s="116"/>
      <c r="GJ1236" s="116"/>
      <c r="GK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</row>
    <row r="1237" spans="1:256" s="115" customFormat="1">
      <c r="A1237" s="116"/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GE1237" s="116"/>
      <c r="GF1237" s="116"/>
      <c r="GG1237" s="116"/>
      <c r="GH1237" s="116"/>
      <c r="GI1237" s="116"/>
      <c r="GJ1237" s="116"/>
      <c r="GK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</row>
    <row r="1238" spans="1:256" s="115" customFormat="1">
      <c r="A1238" s="116"/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GE1238" s="116"/>
      <c r="GF1238" s="116"/>
      <c r="GG1238" s="116"/>
      <c r="GH1238" s="116"/>
      <c r="GI1238" s="116"/>
      <c r="GJ1238" s="116"/>
      <c r="GK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</row>
    <row r="1239" spans="1:256" s="115" customFormat="1">
      <c r="A1239" s="116"/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GE1239" s="116"/>
      <c r="GF1239" s="116"/>
      <c r="GG1239" s="116"/>
      <c r="GH1239" s="116"/>
      <c r="GI1239" s="116"/>
      <c r="GJ1239" s="116"/>
      <c r="GK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</row>
    <row r="1240" spans="1:256" s="115" customFormat="1">
      <c r="A1240" s="116"/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GE1240" s="116"/>
      <c r="GF1240" s="116"/>
      <c r="GG1240" s="116"/>
      <c r="GH1240" s="116"/>
      <c r="GI1240" s="116"/>
      <c r="GJ1240" s="116"/>
      <c r="GK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</row>
    <row r="1241" spans="1:256" s="115" customFormat="1">
      <c r="A1241" s="116"/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GE1241" s="116"/>
      <c r="GF1241" s="116"/>
      <c r="GG1241" s="116"/>
      <c r="GH1241" s="116"/>
      <c r="GI1241" s="116"/>
      <c r="GJ1241" s="116"/>
      <c r="GK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</row>
    <row r="1242" spans="1:256" s="115" customFormat="1">
      <c r="A1242" s="116"/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GE1242" s="116"/>
      <c r="GF1242" s="116"/>
      <c r="GG1242" s="116"/>
      <c r="GH1242" s="116"/>
      <c r="GI1242" s="116"/>
      <c r="GJ1242" s="116"/>
      <c r="GK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</row>
    <row r="1243" spans="1:256" s="115" customFormat="1">
      <c r="A1243" s="116"/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GE1243" s="116"/>
      <c r="GF1243" s="116"/>
      <c r="GG1243" s="116"/>
      <c r="GH1243" s="116"/>
      <c r="GI1243" s="116"/>
      <c r="GJ1243" s="116"/>
      <c r="GK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</row>
    <row r="1244" spans="1:256" s="115" customFormat="1">
      <c r="A1244" s="116"/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GE1244" s="116"/>
      <c r="GF1244" s="116"/>
      <c r="GG1244" s="116"/>
      <c r="GH1244" s="116"/>
      <c r="GI1244" s="116"/>
      <c r="GJ1244" s="116"/>
      <c r="GK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</row>
    <row r="1245" spans="1:256" s="115" customFormat="1">
      <c r="A1245" s="116"/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GE1245" s="116"/>
      <c r="GF1245" s="116"/>
      <c r="GG1245" s="116"/>
      <c r="GH1245" s="116"/>
      <c r="GI1245" s="116"/>
      <c r="GJ1245" s="116"/>
      <c r="GK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</row>
    <row r="1246" spans="1:256" s="115" customFormat="1">
      <c r="A1246" s="116"/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GE1246" s="116"/>
      <c r="GF1246" s="116"/>
      <c r="GG1246" s="116"/>
      <c r="GH1246" s="116"/>
      <c r="GI1246" s="116"/>
      <c r="GJ1246" s="116"/>
      <c r="GK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</row>
    <row r="1247" spans="1:256" s="115" customFormat="1">
      <c r="A1247" s="116"/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GE1247" s="116"/>
      <c r="GF1247" s="116"/>
      <c r="GG1247" s="116"/>
      <c r="GH1247" s="116"/>
      <c r="GI1247" s="116"/>
      <c r="GJ1247" s="116"/>
      <c r="GK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</row>
    <row r="1248" spans="1:256" s="115" customFormat="1">
      <c r="A1248" s="116"/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GE1248" s="116"/>
      <c r="GF1248" s="116"/>
      <c r="GG1248" s="116"/>
      <c r="GH1248" s="116"/>
      <c r="GI1248" s="116"/>
      <c r="GJ1248" s="116"/>
      <c r="GK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</row>
    <row r="1249" spans="1:256" s="115" customFormat="1">
      <c r="A1249" s="116"/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GE1249" s="116"/>
      <c r="GF1249" s="116"/>
      <c r="GG1249" s="116"/>
      <c r="GH1249" s="116"/>
      <c r="GI1249" s="116"/>
      <c r="GJ1249" s="116"/>
      <c r="GK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</row>
    <row r="1250" spans="1:256" s="115" customFormat="1">
      <c r="A1250" s="116"/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GE1250" s="116"/>
      <c r="GF1250" s="116"/>
      <c r="GG1250" s="116"/>
      <c r="GH1250" s="116"/>
      <c r="GI1250" s="116"/>
      <c r="GJ1250" s="116"/>
      <c r="GK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</row>
    <row r="1251" spans="1:256" s="115" customFormat="1">
      <c r="A1251" s="116"/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GE1251" s="116"/>
      <c r="GF1251" s="116"/>
      <c r="GG1251" s="116"/>
      <c r="GH1251" s="116"/>
      <c r="GI1251" s="116"/>
      <c r="GJ1251" s="116"/>
      <c r="GK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</row>
    <row r="1252" spans="1:256" s="115" customFormat="1">
      <c r="A1252" s="116"/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GE1252" s="116"/>
      <c r="GF1252" s="116"/>
      <c r="GG1252" s="116"/>
      <c r="GH1252" s="116"/>
      <c r="GI1252" s="116"/>
      <c r="GJ1252" s="116"/>
      <c r="GK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</row>
    <row r="1253" spans="1:256" s="115" customFormat="1">
      <c r="A1253" s="116"/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GE1253" s="116"/>
      <c r="GF1253" s="116"/>
      <c r="GG1253" s="116"/>
      <c r="GH1253" s="116"/>
      <c r="GI1253" s="116"/>
      <c r="GJ1253" s="116"/>
      <c r="GK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</row>
    <row r="1254" spans="1:256" s="115" customFormat="1">
      <c r="A1254" s="116"/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GE1254" s="116"/>
      <c r="GF1254" s="116"/>
      <c r="GG1254" s="116"/>
      <c r="GH1254" s="116"/>
      <c r="GI1254" s="116"/>
      <c r="GJ1254" s="116"/>
      <c r="GK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</row>
    <row r="1255" spans="1:256" s="115" customFormat="1">
      <c r="A1255" s="116"/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GE1255" s="116"/>
      <c r="GF1255" s="116"/>
      <c r="GG1255" s="116"/>
      <c r="GH1255" s="116"/>
      <c r="GI1255" s="116"/>
      <c r="GJ1255" s="116"/>
      <c r="GK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</row>
    <row r="1256" spans="1:256" s="115" customFormat="1">
      <c r="A1256" s="116"/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GE1256" s="116"/>
      <c r="GF1256" s="116"/>
      <c r="GG1256" s="116"/>
      <c r="GH1256" s="116"/>
      <c r="GI1256" s="116"/>
      <c r="GJ1256" s="116"/>
      <c r="GK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</row>
    <row r="1257" spans="1:256" s="115" customFormat="1">
      <c r="A1257" s="116"/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GE1257" s="116"/>
      <c r="GF1257" s="116"/>
      <c r="GG1257" s="116"/>
      <c r="GH1257" s="116"/>
      <c r="GI1257" s="116"/>
      <c r="GJ1257" s="116"/>
      <c r="GK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</row>
    <row r="1258" spans="1:256" s="115" customFormat="1">
      <c r="A1258" s="116"/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GE1258" s="116"/>
      <c r="GF1258" s="116"/>
      <c r="GG1258" s="116"/>
      <c r="GH1258" s="116"/>
      <c r="GI1258" s="116"/>
      <c r="GJ1258" s="116"/>
      <c r="GK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</row>
    <row r="1259" spans="1:256" s="115" customFormat="1">
      <c r="A1259" s="116"/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GE1259" s="116"/>
      <c r="GF1259" s="116"/>
      <c r="GG1259" s="116"/>
      <c r="GH1259" s="116"/>
      <c r="GI1259" s="116"/>
      <c r="GJ1259" s="116"/>
      <c r="GK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</row>
    <row r="1260" spans="1:256" s="115" customFormat="1">
      <c r="A1260" s="116"/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GE1260" s="116"/>
      <c r="GF1260" s="116"/>
      <c r="GG1260" s="116"/>
      <c r="GH1260" s="116"/>
      <c r="GI1260" s="116"/>
      <c r="GJ1260" s="116"/>
      <c r="GK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</row>
    <row r="1261" spans="1:256" s="115" customFormat="1">
      <c r="A1261" s="116"/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GE1261" s="116"/>
      <c r="GF1261" s="116"/>
      <c r="GG1261" s="116"/>
      <c r="GH1261" s="116"/>
      <c r="GI1261" s="116"/>
      <c r="GJ1261" s="116"/>
      <c r="GK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</row>
    <row r="1262" spans="1:256" s="115" customFormat="1">
      <c r="A1262" s="116"/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GE1262" s="116"/>
      <c r="GF1262" s="116"/>
      <c r="GG1262" s="116"/>
      <c r="GH1262" s="116"/>
      <c r="GI1262" s="116"/>
      <c r="GJ1262" s="116"/>
      <c r="GK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</row>
    <row r="1263" spans="1:256" s="115" customFormat="1">
      <c r="A1263" s="116"/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GE1263" s="116"/>
      <c r="GF1263" s="116"/>
      <c r="GG1263" s="116"/>
      <c r="GH1263" s="116"/>
      <c r="GI1263" s="116"/>
      <c r="GJ1263" s="116"/>
      <c r="GK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</row>
    <row r="1264" spans="1:256" s="115" customFormat="1">
      <c r="A1264" s="116"/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GE1264" s="116"/>
      <c r="GF1264" s="116"/>
      <c r="GG1264" s="116"/>
      <c r="GH1264" s="116"/>
      <c r="GI1264" s="116"/>
      <c r="GJ1264" s="116"/>
      <c r="GK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</row>
    <row r="1265" spans="1:256" s="115" customFormat="1">
      <c r="A1265" s="116"/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GE1265" s="116"/>
      <c r="GF1265" s="116"/>
      <c r="GG1265" s="116"/>
      <c r="GH1265" s="116"/>
      <c r="GI1265" s="116"/>
      <c r="GJ1265" s="116"/>
      <c r="GK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</row>
    <row r="1266" spans="1:256" s="115" customFormat="1">
      <c r="A1266" s="116"/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GE1266" s="116"/>
      <c r="GF1266" s="116"/>
      <c r="GG1266" s="116"/>
      <c r="GH1266" s="116"/>
      <c r="GI1266" s="116"/>
      <c r="GJ1266" s="116"/>
      <c r="GK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</row>
    <row r="1267" spans="1:256" s="115" customFormat="1">
      <c r="A1267" s="116"/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GE1267" s="116"/>
      <c r="GF1267" s="116"/>
      <c r="GG1267" s="116"/>
      <c r="GH1267" s="116"/>
      <c r="GI1267" s="116"/>
      <c r="GJ1267" s="116"/>
      <c r="GK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</row>
    <row r="1268" spans="1:256" s="115" customFormat="1">
      <c r="A1268" s="116"/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GE1268" s="116"/>
      <c r="GF1268" s="116"/>
      <c r="GG1268" s="116"/>
      <c r="GH1268" s="116"/>
      <c r="GI1268" s="116"/>
      <c r="GJ1268" s="116"/>
      <c r="GK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</row>
    <row r="1269" spans="1:256" s="115" customFormat="1">
      <c r="A1269" s="116"/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GE1269" s="116"/>
      <c r="GF1269" s="116"/>
      <c r="GG1269" s="116"/>
      <c r="GH1269" s="116"/>
      <c r="GI1269" s="116"/>
      <c r="GJ1269" s="116"/>
      <c r="GK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</row>
    <row r="1270" spans="1:256" s="115" customFormat="1">
      <c r="A1270" s="116"/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GE1270" s="116"/>
      <c r="GF1270" s="116"/>
      <c r="GG1270" s="116"/>
      <c r="GH1270" s="116"/>
      <c r="GI1270" s="116"/>
      <c r="GJ1270" s="116"/>
      <c r="GK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</row>
    <row r="1271" spans="1:256" s="115" customFormat="1">
      <c r="A1271" s="116"/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GE1271" s="116"/>
      <c r="GF1271" s="116"/>
      <c r="GG1271" s="116"/>
      <c r="GH1271" s="116"/>
      <c r="GI1271" s="116"/>
      <c r="GJ1271" s="116"/>
      <c r="GK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</row>
    <row r="1272" spans="1:256" s="115" customFormat="1">
      <c r="A1272" s="116"/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GE1272" s="116"/>
      <c r="GF1272" s="116"/>
      <c r="GG1272" s="116"/>
      <c r="GH1272" s="116"/>
      <c r="GI1272" s="116"/>
      <c r="GJ1272" s="116"/>
      <c r="GK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</row>
    <row r="1273" spans="1:256" s="115" customFormat="1">
      <c r="A1273" s="116"/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GE1273" s="116"/>
      <c r="GF1273" s="116"/>
      <c r="GG1273" s="116"/>
      <c r="GH1273" s="116"/>
      <c r="GI1273" s="116"/>
      <c r="GJ1273" s="116"/>
      <c r="GK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</row>
    <row r="1274" spans="1:256" s="115" customFormat="1">
      <c r="A1274" s="116"/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GE1274" s="116"/>
      <c r="GF1274" s="116"/>
      <c r="GG1274" s="116"/>
      <c r="GH1274" s="116"/>
      <c r="GI1274" s="116"/>
      <c r="GJ1274" s="116"/>
      <c r="GK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</row>
    <row r="1275" spans="1:256" s="115" customFormat="1">
      <c r="A1275" s="116"/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GE1275" s="116"/>
      <c r="GF1275" s="116"/>
      <c r="GG1275" s="116"/>
      <c r="GH1275" s="116"/>
      <c r="GI1275" s="116"/>
      <c r="GJ1275" s="116"/>
      <c r="GK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</row>
    <row r="1276" spans="1:256" s="115" customFormat="1">
      <c r="A1276" s="116"/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GE1276" s="116"/>
      <c r="GF1276" s="116"/>
      <c r="GG1276" s="116"/>
      <c r="GH1276" s="116"/>
      <c r="GI1276" s="116"/>
      <c r="GJ1276" s="116"/>
      <c r="GK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</row>
    <row r="1277" spans="1:256" s="115" customFormat="1">
      <c r="A1277" s="116"/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GE1277" s="116"/>
      <c r="GF1277" s="116"/>
      <c r="GG1277" s="116"/>
      <c r="GH1277" s="116"/>
      <c r="GI1277" s="116"/>
      <c r="GJ1277" s="116"/>
      <c r="GK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</row>
    <row r="1278" spans="1:256" s="115" customFormat="1">
      <c r="A1278" s="116"/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GE1278" s="116"/>
      <c r="GF1278" s="116"/>
      <c r="GG1278" s="116"/>
      <c r="GH1278" s="116"/>
      <c r="GI1278" s="116"/>
      <c r="GJ1278" s="116"/>
      <c r="GK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</row>
    <row r="1279" spans="1:256" s="115" customFormat="1">
      <c r="A1279" s="116"/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GE1279" s="116"/>
      <c r="GF1279" s="116"/>
      <c r="GG1279" s="116"/>
      <c r="GH1279" s="116"/>
      <c r="GI1279" s="116"/>
      <c r="GJ1279" s="116"/>
      <c r="GK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</row>
    <row r="1280" spans="1:256" s="115" customFormat="1">
      <c r="A1280" s="116"/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GE1280" s="116"/>
      <c r="GF1280" s="116"/>
      <c r="GG1280" s="116"/>
      <c r="GH1280" s="116"/>
      <c r="GI1280" s="116"/>
      <c r="GJ1280" s="116"/>
      <c r="GK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</row>
    <row r="1281" spans="1:256" s="115" customFormat="1">
      <c r="A1281" s="116"/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GE1281" s="116"/>
      <c r="GF1281" s="116"/>
      <c r="GG1281" s="116"/>
      <c r="GH1281" s="116"/>
      <c r="GI1281" s="116"/>
      <c r="GJ1281" s="116"/>
      <c r="GK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</row>
    <row r="1282" spans="1:256" s="115" customFormat="1">
      <c r="A1282" s="116"/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GE1282" s="116"/>
      <c r="GF1282" s="116"/>
      <c r="GG1282" s="116"/>
      <c r="GH1282" s="116"/>
      <c r="GI1282" s="116"/>
      <c r="GJ1282" s="116"/>
      <c r="GK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</row>
    <row r="1283" spans="1:256" s="115" customFormat="1">
      <c r="A1283" s="116"/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GE1283" s="116"/>
      <c r="GF1283" s="116"/>
      <c r="GG1283" s="116"/>
      <c r="GH1283" s="116"/>
      <c r="GI1283" s="116"/>
      <c r="GJ1283" s="116"/>
      <c r="GK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</row>
    <row r="1284" spans="1:256" s="115" customFormat="1">
      <c r="A1284" s="116"/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GE1284" s="116"/>
      <c r="GF1284" s="116"/>
      <c r="GG1284" s="116"/>
      <c r="GH1284" s="116"/>
      <c r="GI1284" s="116"/>
      <c r="GJ1284" s="116"/>
      <c r="GK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</row>
    <row r="1285" spans="1:256" s="115" customFormat="1">
      <c r="A1285" s="116"/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GE1285" s="116"/>
      <c r="GF1285" s="116"/>
      <c r="GG1285" s="116"/>
      <c r="GH1285" s="116"/>
      <c r="GI1285" s="116"/>
      <c r="GJ1285" s="116"/>
      <c r="GK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</row>
    <row r="1286" spans="1:256" s="115" customFormat="1">
      <c r="A1286" s="116"/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GE1286" s="116"/>
      <c r="GF1286" s="116"/>
      <c r="GG1286" s="116"/>
      <c r="GH1286" s="116"/>
      <c r="GI1286" s="116"/>
      <c r="GJ1286" s="116"/>
      <c r="GK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</row>
    <row r="1287" spans="1:256" s="115" customFormat="1">
      <c r="A1287" s="116"/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GE1287" s="116"/>
      <c r="GF1287" s="116"/>
      <c r="GG1287" s="116"/>
      <c r="GH1287" s="116"/>
      <c r="GI1287" s="116"/>
      <c r="GJ1287" s="116"/>
      <c r="GK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</row>
    <row r="1288" spans="1:256" s="115" customFormat="1">
      <c r="A1288" s="116"/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GE1288" s="116"/>
      <c r="GF1288" s="116"/>
      <c r="GG1288" s="116"/>
      <c r="GH1288" s="116"/>
      <c r="GI1288" s="116"/>
      <c r="GJ1288" s="116"/>
      <c r="GK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</row>
    <row r="1289" spans="1:256" s="115" customFormat="1">
      <c r="A1289" s="116"/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GE1289" s="116"/>
      <c r="GF1289" s="116"/>
      <c r="GG1289" s="116"/>
      <c r="GH1289" s="116"/>
      <c r="GI1289" s="116"/>
      <c r="GJ1289" s="116"/>
      <c r="GK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</row>
    <row r="1290" spans="1:256" s="115" customFormat="1">
      <c r="A1290" s="116"/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GE1290" s="116"/>
      <c r="GF1290" s="116"/>
      <c r="GG1290" s="116"/>
      <c r="GH1290" s="116"/>
      <c r="GI1290" s="116"/>
      <c r="GJ1290" s="116"/>
      <c r="GK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</row>
    <row r="1291" spans="1:256" s="115" customFormat="1">
      <c r="A1291" s="116"/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GE1291" s="116"/>
      <c r="GF1291" s="116"/>
      <c r="GG1291" s="116"/>
      <c r="GH1291" s="116"/>
      <c r="GI1291" s="116"/>
      <c r="GJ1291" s="116"/>
      <c r="GK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</row>
    <row r="1292" spans="1:256" s="115" customFormat="1">
      <c r="A1292" s="116"/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GE1292" s="116"/>
      <c r="GF1292" s="116"/>
      <c r="GG1292" s="116"/>
      <c r="GH1292" s="116"/>
      <c r="GI1292" s="116"/>
      <c r="GJ1292" s="116"/>
      <c r="GK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</row>
    <row r="1293" spans="1:256" s="115" customFormat="1">
      <c r="A1293" s="116"/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GE1293" s="116"/>
      <c r="GF1293" s="116"/>
      <c r="GG1293" s="116"/>
      <c r="GH1293" s="116"/>
      <c r="GI1293" s="116"/>
      <c r="GJ1293" s="116"/>
      <c r="GK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</row>
    <row r="1294" spans="1:256" s="115" customFormat="1">
      <c r="A1294" s="116"/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GE1294" s="116"/>
      <c r="GF1294" s="116"/>
      <c r="GG1294" s="116"/>
      <c r="GH1294" s="116"/>
      <c r="GI1294" s="116"/>
      <c r="GJ1294" s="116"/>
      <c r="GK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</row>
    <row r="1295" spans="1:256" s="115" customFormat="1">
      <c r="A1295" s="116"/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GE1295" s="116"/>
      <c r="GF1295" s="116"/>
      <c r="GG1295" s="116"/>
      <c r="GH1295" s="116"/>
      <c r="GI1295" s="116"/>
      <c r="GJ1295" s="116"/>
      <c r="GK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</row>
    <row r="1296" spans="1:256" s="115" customFormat="1">
      <c r="A1296" s="116"/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GE1296" s="116"/>
      <c r="GF1296" s="116"/>
      <c r="GG1296" s="116"/>
      <c r="GH1296" s="116"/>
      <c r="GI1296" s="116"/>
      <c r="GJ1296" s="116"/>
      <c r="GK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</row>
    <row r="1297" spans="1:256" s="115" customFormat="1">
      <c r="A1297" s="116"/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GE1297" s="116"/>
      <c r="GF1297" s="116"/>
      <c r="GG1297" s="116"/>
      <c r="GH1297" s="116"/>
      <c r="GI1297" s="116"/>
      <c r="GJ1297" s="116"/>
      <c r="GK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</row>
    <row r="1298" spans="1:256" s="115" customFormat="1">
      <c r="A1298" s="116"/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GE1298" s="116"/>
      <c r="GF1298" s="116"/>
      <c r="GG1298" s="116"/>
      <c r="GH1298" s="116"/>
      <c r="GI1298" s="116"/>
      <c r="GJ1298" s="116"/>
      <c r="GK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</row>
    <row r="1299" spans="1:256" s="115" customFormat="1">
      <c r="A1299" s="116"/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GE1299" s="116"/>
      <c r="GF1299" s="116"/>
      <c r="GG1299" s="116"/>
      <c r="GH1299" s="116"/>
      <c r="GI1299" s="116"/>
      <c r="GJ1299" s="116"/>
      <c r="GK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</row>
    <row r="1300" spans="1:256" s="115" customFormat="1">
      <c r="A1300" s="116"/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GE1300" s="116"/>
      <c r="GF1300" s="116"/>
      <c r="GG1300" s="116"/>
      <c r="GH1300" s="116"/>
      <c r="GI1300" s="116"/>
      <c r="GJ1300" s="116"/>
      <c r="GK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</row>
    <row r="1301" spans="1:256" s="115" customFormat="1">
      <c r="A1301" s="116"/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GE1301" s="116"/>
      <c r="GF1301" s="116"/>
      <c r="GG1301" s="116"/>
      <c r="GH1301" s="116"/>
      <c r="GI1301" s="116"/>
      <c r="GJ1301" s="116"/>
      <c r="GK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</row>
    <row r="1302" spans="1:256" s="115" customFormat="1">
      <c r="A1302" s="116"/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GE1302" s="116"/>
      <c r="GF1302" s="116"/>
      <c r="GG1302" s="116"/>
      <c r="GH1302" s="116"/>
      <c r="GI1302" s="116"/>
      <c r="GJ1302" s="116"/>
      <c r="GK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</row>
    <row r="1303" spans="1:256" s="115" customFormat="1">
      <c r="A1303" s="116"/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GE1303" s="116"/>
      <c r="GF1303" s="116"/>
      <c r="GG1303" s="116"/>
      <c r="GH1303" s="116"/>
      <c r="GI1303" s="116"/>
      <c r="GJ1303" s="116"/>
      <c r="GK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</row>
    <row r="1304" spans="1:256" s="115" customFormat="1">
      <c r="A1304" s="116"/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GE1304" s="116"/>
      <c r="GF1304" s="116"/>
      <c r="GG1304" s="116"/>
      <c r="GH1304" s="116"/>
      <c r="GI1304" s="116"/>
      <c r="GJ1304" s="116"/>
      <c r="GK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</row>
    <row r="1305" spans="1:256" s="115" customFormat="1">
      <c r="A1305" s="116"/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GE1305" s="116"/>
      <c r="GF1305" s="116"/>
      <c r="GG1305" s="116"/>
      <c r="GH1305" s="116"/>
      <c r="GI1305" s="116"/>
      <c r="GJ1305" s="116"/>
      <c r="GK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</row>
    <row r="1306" spans="1:256" s="115" customFormat="1">
      <c r="A1306" s="116"/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GE1306" s="116"/>
      <c r="GF1306" s="116"/>
      <c r="GG1306" s="116"/>
      <c r="GH1306" s="116"/>
      <c r="GI1306" s="116"/>
      <c r="GJ1306" s="116"/>
      <c r="GK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</row>
    <row r="1307" spans="1:256" s="115" customFormat="1">
      <c r="A1307" s="116"/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GE1307" s="116"/>
      <c r="GF1307" s="116"/>
      <c r="GG1307" s="116"/>
      <c r="GH1307" s="116"/>
      <c r="GI1307" s="116"/>
      <c r="GJ1307" s="116"/>
      <c r="GK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</row>
    <row r="1308" spans="1:256" s="115" customFormat="1">
      <c r="A1308" s="116"/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GE1308" s="116"/>
      <c r="GF1308" s="116"/>
      <c r="GG1308" s="116"/>
      <c r="GH1308" s="116"/>
      <c r="GI1308" s="116"/>
      <c r="GJ1308" s="116"/>
      <c r="GK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</row>
    <row r="1309" spans="1:256" s="115" customFormat="1">
      <c r="A1309" s="116"/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GE1309" s="116"/>
      <c r="GF1309" s="116"/>
      <c r="GG1309" s="116"/>
      <c r="GH1309" s="116"/>
      <c r="GI1309" s="116"/>
      <c r="GJ1309" s="116"/>
      <c r="GK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</row>
    <row r="1310" spans="1:256" s="115" customFormat="1">
      <c r="A1310" s="116"/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GE1310" s="116"/>
      <c r="GF1310" s="116"/>
      <c r="GG1310" s="116"/>
      <c r="GH1310" s="116"/>
      <c r="GI1310" s="116"/>
      <c r="GJ1310" s="116"/>
      <c r="GK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</row>
    <row r="1311" spans="1:256" s="115" customFormat="1">
      <c r="A1311" s="116"/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GE1311" s="116"/>
      <c r="GF1311" s="116"/>
      <c r="GG1311" s="116"/>
      <c r="GH1311" s="116"/>
      <c r="GI1311" s="116"/>
      <c r="GJ1311" s="116"/>
      <c r="GK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</row>
    <row r="1312" spans="1:256" s="115" customFormat="1">
      <c r="A1312" s="116"/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GE1312" s="116"/>
      <c r="GF1312" s="116"/>
      <c r="GG1312" s="116"/>
      <c r="GH1312" s="116"/>
      <c r="GI1312" s="116"/>
      <c r="GJ1312" s="116"/>
      <c r="GK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</row>
    <row r="1313" spans="1:256" s="115" customFormat="1">
      <c r="A1313" s="116"/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GE1313" s="116"/>
      <c r="GF1313" s="116"/>
      <c r="GG1313" s="116"/>
      <c r="GH1313" s="116"/>
      <c r="GI1313" s="116"/>
      <c r="GJ1313" s="116"/>
      <c r="GK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</row>
    <row r="1314" spans="1:256" s="115" customFormat="1">
      <c r="A1314" s="116"/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GE1314" s="116"/>
      <c r="GF1314" s="116"/>
      <c r="GG1314" s="116"/>
      <c r="GH1314" s="116"/>
      <c r="GI1314" s="116"/>
      <c r="GJ1314" s="116"/>
      <c r="GK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</row>
    <row r="1315" spans="1:256" s="115" customFormat="1">
      <c r="A1315" s="116"/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GE1315" s="116"/>
      <c r="GF1315" s="116"/>
      <c r="GG1315" s="116"/>
      <c r="GH1315" s="116"/>
      <c r="GI1315" s="116"/>
      <c r="GJ1315" s="116"/>
      <c r="GK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</row>
    <row r="1316" spans="1:256" s="115" customFormat="1">
      <c r="A1316" s="116"/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GE1316" s="116"/>
      <c r="GF1316" s="116"/>
      <c r="GG1316" s="116"/>
      <c r="GH1316" s="116"/>
      <c r="GI1316" s="116"/>
      <c r="GJ1316" s="116"/>
      <c r="GK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</row>
    <row r="1317" spans="1:256" s="115" customFormat="1">
      <c r="A1317" s="116"/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GE1317" s="116"/>
      <c r="GF1317" s="116"/>
      <c r="GG1317" s="116"/>
      <c r="GH1317" s="116"/>
      <c r="GI1317" s="116"/>
      <c r="GJ1317" s="116"/>
      <c r="GK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</row>
    <row r="1318" spans="1:256" s="115" customFormat="1">
      <c r="A1318" s="116"/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GE1318" s="116"/>
      <c r="GF1318" s="116"/>
      <c r="GG1318" s="116"/>
      <c r="GH1318" s="116"/>
      <c r="GI1318" s="116"/>
      <c r="GJ1318" s="116"/>
      <c r="GK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</row>
    <row r="1319" spans="1:256" s="115" customFormat="1">
      <c r="A1319" s="116"/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GE1319" s="116"/>
      <c r="GF1319" s="116"/>
      <c r="GG1319" s="116"/>
      <c r="GH1319" s="116"/>
      <c r="GI1319" s="116"/>
      <c r="GJ1319" s="116"/>
      <c r="GK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</row>
    <row r="1320" spans="1:256" s="115" customFormat="1">
      <c r="A1320" s="116"/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GE1320" s="116"/>
      <c r="GF1320" s="116"/>
      <c r="GG1320" s="116"/>
      <c r="GH1320" s="116"/>
      <c r="GI1320" s="116"/>
      <c r="GJ1320" s="116"/>
      <c r="GK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</row>
    <row r="1321" spans="1:256" s="115" customFormat="1">
      <c r="A1321" s="116"/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GE1321" s="116"/>
      <c r="GF1321" s="116"/>
      <c r="GG1321" s="116"/>
      <c r="GH1321" s="116"/>
      <c r="GI1321" s="116"/>
      <c r="GJ1321" s="116"/>
      <c r="GK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</row>
    <row r="1322" spans="1:256" s="115" customFormat="1">
      <c r="A1322" s="116"/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GE1322" s="116"/>
      <c r="GF1322" s="116"/>
      <c r="GG1322" s="116"/>
      <c r="GH1322" s="116"/>
      <c r="GI1322" s="116"/>
      <c r="GJ1322" s="116"/>
      <c r="GK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</row>
    <row r="1323" spans="1:256" s="115" customFormat="1">
      <c r="A1323" s="116"/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GE1323" s="116"/>
      <c r="GF1323" s="116"/>
      <c r="GG1323" s="116"/>
      <c r="GH1323" s="116"/>
      <c r="GI1323" s="116"/>
      <c r="GJ1323" s="116"/>
      <c r="GK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</row>
    <row r="1324" spans="1:256" s="115" customFormat="1">
      <c r="A1324" s="116"/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GE1324" s="116"/>
      <c r="GF1324" s="116"/>
      <c r="GG1324" s="116"/>
      <c r="GH1324" s="116"/>
      <c r="GI1324" s="116"/>
      <c r="GJ1324" s="116"/>
      <c r="GK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</row>
    <row r="1325" spans="1:256" s="115" customFormat="1">
      <c r="A1325" s="116"/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GE1325" s="116"/>
      <c r="GF1325" s="116"/>
      <c r="GG1325" s="116"/>
      <c r="GH1325" s="116"/>
      <c r="GI1325" s="116"/>
      <c r="GJ1325" s="116"/>
      <c r="GK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</row>
    <row r="1326" spans="1:256" s="115" customFormat="1">
      <c r="A1326" s="116"/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GE1326" s="116"/>
      <c r="GF1326" s="116"/>
      <c r="GG1326" s="116"/>
      <c r="GH1326" s="116"/>
      <c r="GI1326" s="116"/>
      <c r="GJ1326" s="116"/>
      <c r="GK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</row>
    <row r="1327" spans="1:256" s="115" customFormat="1">
      <c r="A1327" s="116"/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GE1327" s="116"/>
      <c r="GF1327" s="116"/>
      <c r="GG1327" s="116"/>
      <c r="GH1327" s="116"/>
      <c r="GI1327" s="116"/>
      <c r="GJ1327" s="116"/>
      <c r="GK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</row>
    <row r="1328" spans="1:256" s="115" customFormat="1">
      <c r="A1328" s="116"/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GE1328" s="116"/>
      <c r="GF1328" s="116"/>
      <c r="GG1328" s="116"/>
      <c r="GH1328" s="116"/>
      <c r="GI1328" s="116"/>
      <c r="GJ1328" s="116"/>
      <c r="GK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</row>
    <row r="1329" spans="1:256" s="115" customFormat="1">
      <c r="A1329" s="116"/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GE1329" s="116"/>
      <c r="GF1329" s="116"/>
      <c r="GG1329" s="116"/>
      <c r="GH1329" s="116"/>
      <c r="GI1329" s="116"/>
      <c r="GJ1329" s="116"/>
      <c r="GK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</row>
    <row r="1330" spans="1:256" s="115" customFormat="1">
      <c r="A1330" s="116"/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GE1330" s="116"/>
      <c r="GF1330" s="116"/>
      <c r="GG1330" s="116"/>
      <c r="GH1330" s="116"/>
      <c r="GI1330" s="116"/>
      <c r="GJ1330" s="116"/>
      <c r="GK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</row>
    <row r="1331" spans="1:256" s="115" customFormat="1">
      <c r="A1331" s="116"/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GE1331" s="116"/>
      <c r="GF1331" s="116"/>
      <c r="GG1331" s="116"/>
      <c r="GH1331" s="116"/>
      <c r="GI1331" s="116"/>
      <c r="GJ1331" s="116"/>
      <c r="GK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</row>
    <row r="1332" spans="1:256" s="115" customFormat="1">
      <c r="A1332" s="116"/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GE1332" s="116"/>
      <c r="GF1332" s="116"/>
      <c r="GG1332" s="116"/>
      <c r="GH1332" s="116"/>
      <c r="GI1332" s="116"/>
      <c r="GJ1332" s="116"/>
      <c r="GK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</row>
    <row r="1333" spans="1:256" s="115" customFormat="1">
      <c r="A1333" s="116"/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GE1333" s="116"/>
      <c r="GF1333" s="116"/>
      <c r="GG1333" s="116"/>
      <c r="GH1333" s="116"/>
      <c r="GI1333" s="116"/>
      <c r="GJ1333" s="116"/>
      <c r="GK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</row>
    <row r="1334" spans="1:256" s="115" customFormat="1">
      <c r="A1334" s="116"/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GE1334" s="116"/>
      <c r="GF1334" s="116"/>
      <c r="GG1334" s="116"/>
      <c r="GH1334" s="116"/>
      <c r="GI1334" s="116"/>
      <c r="GJ1334" s="116"/>
      <c r="GK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</row>
    <row r="1335" spans="1:256" s="115" customFormat="1">
      <c r="A1335" s="116"/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GE1335" s="116"/>
      <c r="GF1335" s="116"/>
      <c r="GG1335" s="116"/>
      <c r="GH1335" s="116"/>
      <c r="GI1335" s="116"/>
      <c r="GJ1335" s="116"/>
      <c r="GK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</row>
    <row r="1336" spans="1:256" s="115" customFormat="1">
      <c r="A1336" s="116"/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GE1336" s="116"/>
      <c r="GF1336" s="116"/>
      <c r="GG1336" s="116"/>
      <c r="GH1336" s="116"/>
      <c r="GI1336" s="116"/>
      <c r="GJ1336" s="116"/>
      <c r="GK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</row>
    <row r="1337" spans="1:256" s="115" customFormat="1">
      <c r="A1337" s="116"/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GE1337" s="116"/>
      <c r="GF1337" s="116"/>
      <c r="GG1337" s="116"/>
      <c r="GH1337" s="116"/>
      <c r="GI1337" s="116"/>
      <c r="GJ1337" s="116"/>
      <c r="GK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</row>
    <row r="1338" spans="1:256" s="115" customFormat="1">
      <c r="A1338" s="116"/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GE1338" s="116"/>
      <c r="GF1338" s="116"/>
      <c r="GG1338" s="116"/>
      <c r="GH1338" s="116"/>
      <c r="GI1338" s="116"/>
      <c r="GJ1338" s="116"/>
      <c r="GK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</row>
    <row r="1339" spans="1:256" s="115" customFormat="1">
      <c r="A1339" s="116"/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GE1339" s="116"/>
      <c r="GF1339" s="116"/>
      <c r="GG1339" s="116"/>
      <c r="GH1339" s="116"/>
      <c r="GI1339" s="116"/>
      <c r="GJ1339" s="116"/>
      <c r="GK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</row>
    <row r="1340" spans="1:256" s="115" customFormat="1">
      <c r="A1340" s="116"/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GE1340" s="116"/>
      <c r="GF1340" s="116"/>
      <c r="GG1340" s="116"/>
      <c r="GH1340" s="116"/>
      <c r="GI1340" s="116"/>
      <c r="GJ1340" s="116"/>
      <c r="GK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</row>
    <row r="1341" spans="1:256" s="115" customFormat="1">
      <c r="A1341" s="116"/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GE1341" s="116"/>
      <c r="GF1341" s="116"/>
      <c r="GG1341" s="116"/>
      <c r="GH1341" s="116"/>
      <c r="GI1341" s="116"/>
      <c r="GJ1341" s="116"/>
      <c r="GK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</row>
    <row r="1342" spans="1:256" s="115" customFormat="1">
      <c r="A1342" s="116"/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GE1342" s="116"/>
      <c r="GF1342" s="116"/>
      <c r="GG1342" s="116"/>
      <c r="GH1342" s="116"/>
      <c r="GI1342" s="116"/>
      <c r="GJ1342" s="116"/>
      <c r="GK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</row>
    <row r="1343" spans="1:256" s="115" customFormat="1">
      <c r="A1343" s="116"/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GE1343" s="116"/>
      <c r="GF1343" s="116"/>
      <c r="GG1343" s="116"/>
      <c r="GH1343" s="116"/>
      <c r="GI1343" s="116"/>
      <c r="GJ1343" s="116"/>
      <c r="GK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</row>
    <row r="1344" spans="1:256" s="115" customFormat="1">
      <c r="A1344" s="116"/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GE1344" s="116"/>
      <c r="GF1344" s="116"/>
      <c r="GG1344" s="116"/>
      <c r="GH1344" s="116"/>
      <c r="GI1344" s="116"/>
      <c r="GJ1344" s="116"/>
      <c r="GK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</row>
    <row r="1345" spans="1:256" s="115" customFormat="1">
      <c r="A1345" s="116"/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GE1345" s="116"/>
      <c r="GF1345" s="116"/>
      <c r="GG1345" s="116"/>
      <c r="GH1345" s="116"/>
      <c r="GI1345" s="116"/>
      <c r="GJ1345" s="116"/>
      <c r="GK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</row>
    <row r="1346" spans="1:256" s="115" customFormat="1">
      <c r="A1346" s="116"/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GE1346" s="116"/>
      <c r="GF1346" s="116"/>
      <c r="GG1346" s="116"/>
      <c r="GH1346" s="116"/>
      <c r="GI1346" s="116"/>
      <c r="GJ1346" s="116"/>
      <c r="GK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</row>
    <row r="1347" spans="1:256" s="115" customFormat="1">
      <c r="A1347" s="116"/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GE1347" s="116"/>
      <c r="GF1347" s="116"/>
      <c r="GG1347" s="116"/>
      <c r="GH1347" s="116"/>
      <c r="GI1347" s="116"/>
      <c r="GJ1347" s="116"/>
      <c r="GK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</row>
    <row r="1348" spans="1:256" s="115" customFormat="1">
      <c r="A1348" s="116"/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GE1348" s="116"/>
      <c r="GF1348" s="116"/>
      <c r="GG1348" s="116"/>
      <c r="GH1348" s="116"/>
      <c r="GI1348" s="116"/>
      <c r="GJ1348" s="116"/>
      <c r="GK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</row>
    <row r="1349" spans="1:256" s="115" customFormat="1">
      <c r="A1349" s="116"/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GE1349" s="116"/>
      <c r="GF1349" s="116"/>
      <c r="GG1349" s="116"/>
      <c r="GH1349" s="116"/>
      <c r="GI1349" s="116"/>
      <c r="GJ1349" s="116"/>
      <c r="GK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</row>
    <row r="1350" spans="1:256" s="115" customFormat="1">
      <c r="A1350" s="116"/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GE1350" s="116"/>
      <c r="GF1350" s="116"/>
      <c r="GG1350" s="116"/>
      <c r="GH1350" s="116"/>
      <c r="GI1350" s="116"/>
      <c r="GJ1350" s="116"/>
      <c r="GK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</row>
    <row r="1351" spans="1:256" s="115" customFormat="1">
      <c r="A1351" s="116"/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GE1351" s="116"/>
      <c r="GF1351" s="116"/>
      <c r="GG1351" s="116"/>
      <c r="GH1351" s="116"/>
      <c r="GI1351" s="116"/>
      <c r="GJ1351" s="116"/>
      <c r="GK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</row>
    <row r="1352" spans="1:256" s="115" customFormat="1">
      <c r="A1352" s="116"/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GE1352" s="116"/>
      <c r="GF1352" s="116"/>
      <c r="GG1352" s="116"/>
      <c r="GH1352" s="116"/>
      <c r="GI1352" s="116"/>
      <c r="GJ1352" s="116"/>
      <c r="GK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</row>
    <row r="1353" spans="1:256" s="115" customFormat="1">
      <c r="A1353" s="116"/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GE1353" s="116"/>
      <c r="GF1353" s="116"/>
      <c r="GG1353" s="116"/>
      <c r="GH1353" s="116"/>
      <c r="GI1353" s="116"/>
      <c r="GJ1353" s="116"/>
      <c r="GK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</row>
    <row r="1354" spans="1:256" s="115" customFormat="1">
      <c r="A1354" s="116"/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GE1354" s="116"/>
      <c r="GF1354" s="116"/>
      <c r="GG1354" s="116"/>
      <c r="GH1354" s="116"/>
      <c r="GI1354" s="116"/>
      <c r="GJ1354" s="116"/>
      <c r="GK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</row>
    <row r="1355" spans="1:256" s="115" customFormat="1">
      <c r="A1355" s="116"/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GE1355" s="116"/>
      <c r="GF1355" s="116"/>
      <c r="GG1355" s="116"/>
      <c r="GH1355" s="116"/>
      <c r="GI1355" s="116"/>
      <c r="GJ1355" s="116"/>
      <c r="GK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</row>
    <row r="1356" spans="1:256" s="115" customFormat="1">
      <c r="A1356" s="116"/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GE1356" s="116"/>
      <c r="GF1356" s="116"/>
      <c r="GG1356" s="116"/>
      <c r="GH1356" s="116"/>
      <c r="GI1356" s="116"/>
      <c r="GJ1356" s="116"/>
      <c r="GK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</row>
    <row r="1357" spans="1:256" s="115" customFormat="1">
      <c r="A1357" s="116"/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GE1357" s="116"/>
      <c r="GF1357" s="116"/>
      <c r="GG1357" s="116"/>
      <c r="GH1357" s="116"/>
      <c r="GI1357" s="116"/>
      <c r="GJ1357" s="116"/>
      <c r="GK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</row>
    <row r="1358" spans="1:256" s="115" customFormat="1">
      <c r="A1358" s="116"/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GE1358" s="116"/>
      <c r="GF1358" s="116"/>
      <c r="GG1358" s="116"/>
      <c r="GH1358" s="116"/>
      <c r="GI1358" s="116"/>
      <c r="GJ1358" s="116"/>
      <c r="GK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</row>
    <row r="1359" spans="1:256" s="115" customFormat="1">
      <c r="A1359" s="116"/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GE1359" s="116"/>
      <c r="GF1359" s="116"/>
      <c r="GG1359" s="116"/>
      <c r="GH1359" s="116"/>
      <c r="GI1359" s="116"/>
      <c r="GJ1359" s="116"/>
      <c r="GK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</row>
    <row r="1360" spans="1:256" s="115" customFormat="1">
      <c r="A1360" s="116"/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GE1360" s="116"/>
      <c r="GF1360" s="116"/>
      <c r="GG1360" s="116"/>
      <c r="GH1360" s="116"/>
      <c r="GI1360" s="116"/>
      <c r="GJ1360" s="116"/>
      <c r="GK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</row>
    <row r="1361" spans="1:256" s="115" customFormat="1">
      <c r="A1361" s="116"/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GE1361" s="116"/>
      <c r="GF1361" s="116"/>
      <c r="GG1361" s="116"/>
      <c r="GH1361" s="116"/>
      <c r="GI1361" s="116"/>
      <c r="GJ1361" s="116"/>
      <c r="GK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</row>
    <row r="1362" spans="1:256" s="115" customFormat="1">
      <c r="A1362" s="116"/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GE1362" s="116"/>
      <c r="GF1362" s="116"/>
      <c r="GG1362" s="116"/>
      <c r="GH1362" s="116"/>
      <c r="GI1362" s="116"/>
      <c r="GJ1362" s="116"/>
      <c r="GK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</row>
    <row r="1363" spans="1:256" s="115" customFormat="1">
      <c r="A1363" s="116"/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GE1363" s="116"/>
      <c r="GF1363" s="116"/>
      <c r="GG1363" s="116"/>
      <c r="GH1363" s="116"/>
      <c r="GI1363" s="116"/>
      <c r="GJ1363" s="116"/>
      <c r="GK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</row>
    <row r="1364" spans="1:256" s="115" customFormat="1">
      <c r="A1364" s="116"/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GE1364" s="116"/>
      <c r="GF1364" s="116"/>
      <c r="GG1364" s="116"/>
      <c r="GH1364" s="116"/>
      <c r="GI1364" s="116"/>
      <c r="GJ1364" s="116"/>
      <c r="GK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</row>
    <row r="1365" spans="1:256" s="115" customFormat="1">
      <c r="A1365" s="116"/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GE1365" s="116"/>
      <c r="GF1365" s="116"/>
      <c r="GG1365" s="116"/>
      <c r="GH1365" s="116"/>
      <c r="GI1365" s="116"/>
      <c r="GJ1365" s="116"/>
      <c r="GK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</row>
    <row r="1366" spans="1:256" s="115" customFormat="1">
      <c r="A1366" s="116"/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GE1366" s="116"/>
      <c r="GF1366" s="116"/>
      <c r="GG1366" s="116"/>
      <c r="GH1366" s="116"/>
      <c r="GI1366" s="116"/>
      <c r="GJ1366" s="116"/>
      <c r="GK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</row>
    <row r="1367" spans="1:256" s="115" customFormat="1">
      <c r="A1367" s="116"/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GE1367" s="116"/>
      <c r="GF1367" s="116"/>
      <c r="GG1367" s="116"/>
      <c r="GH1367" s="116"/>
      <c r="GI1367" s="116"/>
      <c r="GJ1367" s="116"/>
      <c r="GK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</row>
    <row r="1368" spans="1:256" s="115" customFormat="1">
      <c r="A1368" s="116"/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GE1368" s="116"/>
      <c r="GF1368" s="116"/>
      <c r="GG1368" s="116"/>
      <c r="GH1368" s="116"/>
      <c r="GI1368" s="116"/>
      <c r="GJ1368" s="116"/>
      <c r="GK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</row>
    <row r="1369" spans="1:256" s="115" customFormat="1">
      <c r="A1369" s="116"/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GE1369" s="116"/>
      <c r="GF1369" s="116"/>
      <c r="GG1369" s="116"/>
      <c r="GH1369" s="116"/>
      <c r="GI1369" s="116"/>
      <c r="GJ1369" s="116"/>
      <c r="GK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</row>
    <row r="1370" spans="1:256" s="115" customFormat="1">
      <c r="A1370" s="116"/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GE1370" s="116"/>
      <c r="GF1370" s="116"/>
      <c r="GG1370" s="116"/>
      <c r="GH1370" s="116"/>
      <c r="GI1370" s="116"/>
      <c r="GJ1370" s="116"/>
      <c r="GK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</row>
    <row r="1371" spans="1:256" s="115" customFormat="1">
      <c r="A1371" s="116"/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GE1371" s="116"/>
      <c r="GF1371" s="116"/>
      <c r="GG1371" s="116"/>
      <c r="GH1371" s="116"/>
      <c r="GI1371" s="116"/>
      <c r="GJ1371" s="116"/>
      <c r="GK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</row>
    <row r="1372" spans="1:256" s="115" customFormat="1">
      <c r="A1372" s="116"/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GE1372" s="116"/>
      <c r="GF1372" s="116"/>
      <c r="GG1372" s="116"/>
      <c r="GH1372" s="116"/>
      <c r="GI1372" s="116"/>
      <c r="GJ1372" s="116"/>
      <c r="GK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</row>
    <row r="1373" spans="1:256" s="115" customFormat="1">
      <c r="A1373" s="116"/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GE1373" s="116"/>
      <c r="GF1373" s="116"/>
      <c r="GG1373" s="116"/>
      <c r="GH1373" s="116"/>
      <c r="GI1373" s="116"/>
      <c r="GJ1373" s="116"/>
      <c r="GK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</row>
    <row r="1374" spans="1:256" s="115" customFormat="1">
      <c r="A1374" s="116"/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GE1374" s="116"/>
      <c r="GF1374" s="116"/>
      <c r="GG1374" s="116"/>
      <c r="GH1374" s="116"/>
      <c r="GI1374" s="116"/>
      <c r="GJ1374" s="116"/>
      <c r="GK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</row>
    <row r="1375" spans="1:256" s="115" customFormat="1">
      <c r="A1375" s="116"/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GE1375" s="116"/>
      <c r="GF1375" s="116"/>
      <c r="GG1375" s="116"/>
      <c r="GH1375" s="116"/>
      <c r="GI1375" s="116"/>
      <c r="GJ1375" s="116"/>
      <c r="GK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</row>
    <row r="1376" spans="1:256" s="115" customFormat="1">
      <c r="A1376" s="116"/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GE1376" s="116"/>
      <c r="GF1376" s="116"/>
      <c r="GG1376" s="116"/>
      <c r="GH1376" s="116"/>
      <c r="GI1376" s="116"/>
      <c r="GJ1376" s="116"/>
      <c r="GK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</row>
    <row r="1377" spans="1:256" s="115" customFormat="1">
      <c r="A1377" s="116"/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GE1377" s="116"/>
      <c r="GF1377" s="116"/>
      <c r="GG1377" s="116"/>
      <c r="GH1377" s="116"/>
      <c r="GI1377" s="116"/>
      <c r="GJ1377" s="116"/>
      <c r="GK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</row>
    <row r="1378" spans="1:256" s="115" customFormat="1">
      <c r="A1378" s="116"/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GE1378" s="116"/>
      <c r="GF1378" s="116"/>
      <c r="GG1378" s="116"/>
      <c r="GH1378" s="116"/>
      <c r="GI1378" s="116"/>
      <c r="GJ1378" s="116"/>
      <c r="GK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</row>
    <row r="1379" spans="1:256" s="115" customFormat="1">
      <c r="A1379" s="116"/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GE1379" s="116"/>
      <c r="GF1379" s="116"/>
      <c r="GG1379" s="116"/>
      <c r="GH1379" s="116"/>
      <c r="GI1379" s="116"/>
      <c r="GJ1379" s="116"/>
      <c r="GK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</row>
    <row r="1380" spans="1:256" s="115" customFormat="1">
      <c r="A1380" s="116"/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GE1380" s="116"/>
      <c r="GF1380" s="116"/>
      <c r="GG1380" s="116"/>
      <c r="GH1380" s="116"/>
      <c r="GI1380" s="116"/>
      <c r="GJ1380" s="116"/>
      <c r="GK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</row>
    <row r="1381" spans="1:256" s="115" customFormat="1">
      <c r="A1381" s="116"/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GE1381" s="116"/>
      <c r="GF1381" s="116"/>
      <c r="GG1381" s="116"/>
      <c r="GH1381" s="116"/>
      <c r="GI1381" s="116"/>
      <c r="GJ1381" s="116"/>
      <c r="GK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</row>
    <row r="1382" spans="1:256" s="115" customFormat="1">
      <c r="A1382" s="116"/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GE1382" s="116"/>
      <c r="GF1382" s="116"/>
      <c r="GG1382" s="116"/>
      <c r="GH1382" s="116"/>
      <c r="GI1382" s="116"/>
      <c r="GJ1382" s="116"/>
      <c r="GK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</row>
    <row r="1383" spans="1:256" s="115" customFormat="1">
      <c r="A1383" s="116"/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GE1383" s="116"/>
      <c r="GF1383" s="116"/>
      <c r="GG1383" s="116"/>
      <c r="GH1383" s="116"/>
      <c r="GI1383" s="116"/>
      <c r="GJ1383" s="116"/>
      <c r="GK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</row>
    <row r="1384" spans="1:256" s="115" customFormat="1">
      <c r="A1384" s="116"/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GE1384" s="116"/>
      <c r="GF1384" s="116"/>
      <c r="GG1384" s="116"/>
      <c r="GH1384" s="116"/>
      <c r="GI1384" s="116"/>
      <c r="GJ1384" s="116"/>
      <c r="GK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</row>
    <row r="1385" spans="1:256" s="115" customFormat="1">
      <c r="A1385" s="116"/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GE1385" s="116"/>
      <c r="GF1385" s="116"/>
      <c r="GG1385" s="116"/>
      <c r="GH1385" s="116"/>
      <c r="GI1385" s="116"/>
      <c r="GJ1385" s="116"/>
      <c r="GK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</row>
    <row r="1386" spans="1:256" s="115" customFormat="1">
      <c r="A1386" s="116"/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GE1386" s="116"/>
      <c r="GF1386" s="116"/>
      <c r="GG1386" s="116"/>
      <c r="GH1386" s="116"/>
      <c r="GI1386" s="116"/>
      <c r="GJ1386" s="116"/>
      <c r="GK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</row>
    <row r="1387" spans="1:256" s="115" customFormat="1">
      <c r="A1387" s="116"/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GE1387" s="116"/>
      <c r="GF1387" s="116"/>
      <c r="GG1387" s="116"/>
      <c r="GH1387" s="116"/>
      <c r="GI1387" s="116"/>
      <c r="GJ1387" s="116"/>
      <c r="GK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</row>
    <row r="1388" spans="1:256" s="115" customFormat="1">
      <c r="A1388" s="116"/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GE1388" s="116"/>
      <c r="GF1388" s="116"/>
      <c r="GG1388" s="116"/>
      <c r="GH1388" s="116"/>
      <c r="GI1388" s="116"/>
      <c r="GJ1388" s="116"/>
      <c r="GK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</row>
    <row r="1389" spans="1:256" s="115" customFormat="1">
      <c r="A1389" s="116"/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GE1389" s="116"/>
      <c r="GF1389" s="116"/>
      <c r="GG1389" s="116"/>
      <c r="GH1389" s="116"/>
      <c r="GI1389" s="116"/>
      <c r="GJ1389" s="116"/>
      <c r="GK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</row>
    <row r="1390" spans="1:256" s="115" customFormat="1">
      <c r="A1390" s="116"/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GE1390" s="116"/>
      <c r="GF1390" s="116"/>
      <c r="GG1390" s="116"/>
      <c r="GH1390" s="116"/>
      <c r="GI1390" s="116"/>
      <c r="GJ1390" s="116"/>
      <c r="GK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</row>
    <row r="1391" spans="1:256" s="115" customFormat="1">
      <c r="A1391" s="116"/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GE1391" s="116"/>
      <c r="GF1391" s="116"/>
      <c r="GG1391" s="116"/>
      <c r="GH1391" s="116"/>
      <c r="GI1391" s="116"/>
      <c r="GJ1391" s="116"/>
      <c r="GK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</row>
    <row r="1392" spans="1:256" s="115" customFormat="1">
      <c r="A1392" s="116"/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GE1392" s="116"/>
      <c r="GF1392" s="116"/>
      <c r="GG1392" s="116"/>
      <c r="GH1392" s="116"/>
      <c r="GI1392" s="116"/>
      <c r="GJ1392" s="116"/>
      <c r="GK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</row>
    <row r="1393" spans="1:256" s="115" customFormat="1">
      <c r="A1393" s="116"/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GE1393" s="116"/>
      <c r="GF1393" s="116"/>
      <c r="GG1393" s="116"/>
      <c r="GH1393" s="116"/>
      <c r="GI1393" s="116"/>
      <c r="GJ1393" s="116"/>
      <c r="GK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</row>
    <row r="1394" spans="1:256" s="115" customFormat="1">
      <c r="A1394" s="116"/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GE1394" s="116"/>
      <c r="GF1394" s="116"/>
      <c r="GG1394" s="116"/>
      <c r="GH1394" s="116"/>
      <c r="GI1394" s="116"/>
      <c r="GJ1394" s="116"/>
      <c r="GK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</row>
    <row r="1395" spans="1:256" s="115" customFormat="1">
      <c r="A1395" s="116"/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GE1395" s="116"/>
      <c r="GF1395" s="116"/>
      <c r="GG1395" s="116"/>
      <c r="GH1395" s="116"/>
      <c r="GI1395" s="116"/>
      <c r="GJ1395" s="116"/>
      <c r="GK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</row>
    <row r="1396" spans="1:256" s="115" customFormat="1">
      <c r="A1396" s="116"/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GE1396" s="116"/>
      <c r="GF1396" s="116"/>
      <c r="GG1396" s="116"/>
      <c r="GH1396" s="116"/>
      <c r="GI1396" s="116"/>
      <c r="GJ1396" s="116"/>
      <c r="GK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</row>
    <row r="1397" spans="1:256" s="115" customFormat="1">
      <c r="A1397" s="116"/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GE1397" s="116"/>
      <c r="GF1397" s="116"/>
      <c r="GG1397" s="116"/>
      <c r="GH1397" s="116"/>
      <c r="GI1397" s="116"/>
      <c r="GJ1397" s="116"/>
      <c r="GK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</row>
    <row r="1398" spans="1:256" s="115" customFormat="1">
      <c r="A1398" s="116"/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GE1398" s="116"/>
      <c r="GF1398" s="116"/>
      <c r="GG1398" s="116"/>
      <c r="GH1398" s="116"/>
      <c r="GI1398" s="116"/>
      <c r="GJ1398" s="116"/>
      <c r="GK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</row>
    <row r="1399" spans="1:256" s="115" customFormat="1">
      <c r="A1399" s="116"/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GE1399" s="116"/>
      <c r="GF1399" s="116"/>
      <c r="GG1399" s="116"/>
      <c r="GH1399" s="116"/>
      <c r="GI1399" s="116"/>
      <c r="GJ1399" s="116"/>
      <c r="GK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</row>
    <row r="1400" spans="1:256" s="115" customFormat="1">
      <c r="A1400" s="116"/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GE1400" s="116"/>
      <c r="GF1400" s="116"/>
      <c r="GG1400" s="116"/>
      <c r="GH1400" s="116"/>
      <c r="GI1400" s="116"/>
      <c r="GJ1400" s="116"/>
      <c r="GK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</row>
    <row r="1401" spans="1:256" s="115" customFormat="1">
      <c r="A1401" s="116"/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GE1401" s="116"/>
      <c r="GF1401" s="116"/>
      <c r="GG1401" s="116"/>
      <c r="GH1401" s="116"/>
      <c r="GI1401" s="116"/>
      <c r="GJ1401" s="116"/>
      <c r="GK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</row>
    <row r="1402" spans="1:256" s="115" customFormat="1">
      <c r="A1402" s="116"/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GE1402" s="116"/>
      <c r="GF1402" s="116"/>
      <c r="GG1402" s="116"/>
      <c r="GH1402" s="116"/>
      <c r="GI1402" s="116"/>
      <c r="GJ1402" s="116"/>
      <c r="GK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</row>
    <row r="1403" spans="1:256" s="115" customFormat="1">
      <c r="A1403" s="116"/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GE1403" s="116"/>
      <c r="GF1403" s="116"/>
      <c r="GG1403" s="116"/>
      <c r="GH1403" s="116"/>
      <c r="GI1403" s="116"/>
      <c r="GJ1403" s="116"/>
      <c r="GK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</row>
    <row r="1404" spans="1:256" s="115" customFormat="1">
      <c r="A1404" s="116"/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GE1404" s="116"/>
      <c r="GF1404" s="116"/>
      <c r="GG1404" s="116"/>
      <c r="GH1404" s="116"/>
      <c r="GI1404" s="116"/>
      <c r="GJ1404" s="116"/>
      <c r="GK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</row>
    <row r="1405" spans="1:256" s="115" customFormat="1">
      <c r="A1405" s="116"/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GE1405" s="116"/>
      <c r="GF1405" s="116"/>
      <c r="GG1405" s="116"/>
      <c r="GH1405" s="116"/>
      <c r="GI1405" s="116"/>
      <c r="GJ1405" s="116"/>
      <c r="GK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</row>
    <row r="1406" spans="1:256" s="115" customFormat="1">
      <c r="A1406" s="116"/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GE1406" s="116"/>
      <c r="GF1406" s="116"/>
      <c r="GG1406" s="116"/>
      <c r="GH1406" s="116"/>
      <c r="GI1406" s="116"/>
      <c r="GJ1406" s="116"/>
      <c r="GK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</row>
    <row r="1407" spans="1:256" s="115" customFormat="1">
      <c r="A1407" s="116"/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GE1407" s="116"/>
      <c r="GF1407" s="116"/>
      <c r="GG1407" s="116"/>
      <c r="GH1407" s="116"/>
      <c r="GI1407" s="116"/>
      <c r="GJ1407" s="116"/>
      <c r="GK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</row>
    <row r="1408" spans="1:256" s="115" customFormat="1">
      <c r="A1408" s="116"/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GE1408" s="116"/>
      <c r="GF1408" s="116"/>
      <c r="GG1408" s="116"/>
      <c r="GH1408" s="116"/>
      <c r="GI1408" s="116"/>
      <c r="GJ1408" s="116"/>
      <c r="GK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</row>
    <row r="1409" spans="1:256" s="115" customFormat="1">
      <c r="A1409" s="116"/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GE1409" s="116"/>
      <c r="GF1409" s="116"/>
      <c r="GG1409" s="116"/>
      <c r="GH1409" s="116"/>
      <c r="GI1409" s="116"/>
      <c r="GJ1409" s="116"/>
      <c r="GK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</row>
    <row r="1410" spans="1:256" s="115" customFormat="1">
      <c r="A1410" s="116"/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GE1410" s="116"/>
      <c r="GF1410" s="116"/>
      <c r="GG1410" s="116"/>
      <c r="GH1410" s="116"/>
      <c r="GI1410" s="116"/>
      <c r="GJ1410" s="116"/>
      <c r="GK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</row>
    <row r="1411" spans="1:256" s="115" customFormat="1">
      <c r="A1411" s="116"/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GE1411" s="116"/>
      <c r="GF1411" s="116"/>
      <c r="GG1411" s="116"/>
      <c r="GH1411" s="116"/>
      <c r="GI1411" s="116"/>
      <c r="GJ1411" s="116"/>
      <c r="GK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</row>
    <row r="1412" spans="1:256" s="115" customFormat="1">
      <c r="A1412" s="116"/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GE1412" s="116"/>
      <c r="GF1412" s="116"/>
      <c r="GG1412" s="116"/>
      <c r="GH1412" s="116"/>
      <c r="GI1412" s="116"/>
      <c r="GJ1412" s="116"/>
      <c r="GK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</row>
    <row r="1413" spans="1:256" s="115" customFormat="1">
      <c r="A1413" s="116"/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GE1413" s="116"/>
      <c r="GF1413" s="116"/>
      <c r="GG1413" s="116"/>
      <c r="GH1413" s="116"/>
      <c r="GI1413" s="116"/>
      <c r="GJ1413" s="116"/>
      <c r="GK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</row>
    <row r="1414" spans="1:256" s="115" customFormat="1">
      <c r="A1414" s="116"/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GE1414" s="116"/>
      <c r="GF1414" s="116"/>
      <c r="GG1414" s="116"/>
      <c r="GH1414" s="116"/>
      <c r="GI1414" s="116"/>
      <c r="GJ1414" s="116"/>
      <c r="GK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</row>
    <row r="1415" spans="1:256" s="115" customFormat="1">
      <c r="A1415" s="116"/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GE1415" s="116"/>
      <c r="GF1415" s="116"/>
      <c r="GG1415" s="116"/>
      <c r="GH1415" s="116"/>
      <c r="GI1415" s="116"/>
      <c r="GJ1415" s="116"/>
      <c r="GK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</row>
    <row r="1416" spans="1:256" s="115" customFormat="1">
      <c r="A1416" s="116"/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GE1416" s="116"/>
      <c r="GF1416" s="116"/>
      <c r="GG1416" s="116"/>
      <c r="GH1416" s="116"/>
      <c r="GI1416" s="116"/>
      <c r="GJ1416" s="116"/>
      <c r="GK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</row>
    <row r="1417" spans="1:256" s="115" customFormat="1">
      <c r="A1417" s="116"/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GE1417" s="116"/>
      <c r="GF1417" s="116"/>
      <c r="GG1417" s="116"/>
      <c r="GH1417" s="116"/>
      <c r="GI1417" s="116"/>
      <c r="GJ1417" s="116"/>
      <c r="GK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</row>
    <row r="1418" spans="1:256" s="115" customFormat="1">
      <c r="A1418" s="116"/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GE1418" s="116"/>
      <c r="GF1418" s="116"/>
      <c r="GG1418" s="116"/>
      <c r="GH1418" s="116"/>
      <c r="GI1418" s="116"/>
      <c r="GJ1418" s="116"/>
      <c r="GK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</row>
    <row r="1419" spans="1:256" s="115" customFormat="1">
      <c r="A1419" s="116"/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GE1419" s="116"/>
      <c r="GF1419" s="116"/>
      <c r="GG1419" s="116"/>
      <c r="GH1419" s="116"/>
      <c r="GI1419" s="116"/>
      <c r="GJ1419" s="116"/>
      <c r="GK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</row>
    <row r="1420" spans="1:256" s="115" customFormat="1">
      <c r="A1420" s="116"/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GE1420" s="116"/>
      <c r="GF1420" s="116"/>
      <c r="GG1420" s="116"/>
      <c r="GH1420" s="116"/>
      <c r="GI1420" s="116"/>
      <c r="GJ1420" s="116"/>
      <c r="GK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</row>
    <row r="1421" spans="1:256" s="115" customFormat="1">
      <c r="A1421" s="116"/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GE1421" s="116"/>
      <c r="GF1421" s="116"/>
      <c r="GG1421" s="116"/>
      <c r="GH1421" s="116"/>
      <c r="GI1421" s="116"/>
      <c r="GJ1421" s="116"/>
      <c r="GK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</row>
    <row r="1422" spans="1:256" s="115" customFormat="1">
      <c r="A1422" s="116"/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GE1422" s="116"/>
      <c r="GF1422" s="116"/>
      <c r="GG1422" s="116"/>
      <c r="GH1422" s="116"/>
      <c r="GI1422" s="116"/>
      <c r="GJ1422" s="116"/>
      <c r="GK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</row>
    <row r="1423" spans="1:256" s="115" customFormat="1">
      <c r="A1423" s="116"/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GE1423" s="116"/>
      <c r="GF1423" s="116"/>
      <c r="GG1423" s="116"/>
      <c r="GH1423" s="116"/>
      <c r="GI1423" s="116"/>
      <c r="GJ1423" s="116"/>
      <c r="GK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</row>
    <row r="1424" spans="1:256" s="115" customFormat="1">
      <c r="A1424" s="116"/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GE1424" s="116"/>
      <c r="GF1424" s="116"/>
      <c r="GG1424" s="116"/>
      <c r="GH1424" s="116"/>
      <c r="GI1424" s="116"/>
      <c r="GJ1424" s="116"/>
      <c r="GK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</row>
    <row r="1425" spans="1:256" s="115" customFormat="1">
      <c r="A1425" s="116"/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GE1425" s="116"/>
      <c r="GF1425" s="116"/>
      <c r="GG1425" s="116"/>
      <c r="GH1425" s="116"/>
      <c r="GI1425" s="116"/>
      <c r="GJ1425" s="116"/>
      <c r="GK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</row>
    <row r="1426" spans="1:256" s="115" customFormat="1">
      <c r="A1426" s="116"/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GE1426" s="116"/>
      <c r="GF1426" s="116"/>
      <c r="GG1426" s="116"/>
      <c r="GH1426" s="116"/>
      <c r="GI1426" s="116"/>
      <c r="GJ1426" s="116"/>
      <c r="GK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</row>
    <row r="1427" spans="1:256" s="115" customFormat="1">
      <c r="A1427" s="116"/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GE1427" s="116"/>
      <c r="GF1427" s="116"/>
      <c r="GG1427" s="116"/>
      <c r="GH1427" s="116"/>
      <c r="GI1427" s="116"/>
      <c r="GJ1427" s="116"/>
      <c r="GK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</row>
    <row r="1428" spans="1:256" s="115" customFormat="1">
      <c r="A1428" s="116"/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GE1428" s="116"/>
      <c r="GF1428" s="116"/>
      <c r="GG1428" s="116"/>
      <c r="GH1428" s="116"/>
      <c r="GI1428" s="116"/>
      <c r="GJ1428" s="116"/>
      <c r="GK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</row>
    <row r="1429" spans="1:256" s="115" customFormat="1">
      <c r="A1429" s="116"/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GE1429" s="116"/>
      <c r="GF1429" s="116"/>
      <c r="GG1429" s="116"/>
      <c r="GH1429" s="116"/>
      <c r="GI1429" s="116"/>
      <c r="GJ1429" s="116"/>
      <c r="GK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</row>
    <row r="1430" spans="1:256" s="115" customFormat="1">
      <c r="A1430" s="116"/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GE1430" s="116"/>
      <c r="GF1430" s="116"/>
      <c r="GG1430" s="116"/>
      <c r="GH1430" s="116"/>
      <c r="GI1430" s="116"/>
      <c r="GJ1430" s="116"/>
      <c r="GK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</row>
    <row r="1431" spans="1:256" s="115" customFormat="1">
      <c r="A1431" s="116"/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GE1431" s="116"/>
      <c r="GF1431" s="116"/>
      <c r="GG1431" s="116"/>
      <c r="GH1431" s="116"/>
      <c r="GI1431" s="116"/>
      <c r="GJ1431" s="116"/>
      <c r="GK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</row>
    <row r="1432" spans="1:256" s="115" customFormat="1">
      <c r="A1432" s="116"/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GE1432" s="116"/>
      <c r="GF1432" s="116"/>
      <c r="GG1432" s="116"/>
      <c r="GH1432" s="116"/>
      <c r="GI1432" s="116"/>
      <c r="GJ1432" s="116"/>
      <c r="GK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</row>
    <row r="1433" spans="1:256" s="115" customFormat="1">
      <c r="A1433" s="116"/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GE1433" s="116"/>
      <c r="GF1433" s="116"/>
      <c r="GG1433" s="116"/>
      <c r="GH1433" s="116"/>
      <c r="GI1433" s="116"/>
      <c r="GJ1433" s="116"/>
      <c r="GK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</row>
    <row r="1434" spans="1:256" s="115" customFormat="1">
      <c r="A1434" s="116"/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GE1434" s="116"/>
      <c r="GF1434" s="116"/>
      <c r="GG1434" s="116"/>
      <c r="GH1434" s="116"/>
      <c r="GI1434" s="116"/>
      <c r="GJ1434" s="116"/>
      <c r="GK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</row>
    <row r="1435" spans="1:256" s="115" customFormat="1">
      <c r="A1435" s="116"/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GE1435" s="116"/>
      <c r="GF1435" s="116"/>
      <c r="GG1435" s="116"/>
      <c r="GH1435" s="116"/>
      <c r="GI1435" s="116"/>
      <c r="GJ1435" s="116"/>
      <c r="GK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</row>
    <row r="1436" spans="1:256" s="115" customFormat="1">
      <c r="A1436" s="116"/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GE1436" s="116"/>
      <c r="GF1436" s="116"/>
      <c r="GG1436" s="116"/>
      <c r="GH1436" s="116"/>
      <c r="GI1436" s="116"/>
      <c r="GJ1436" s="116"/>
      <c r="GK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</row>
    <row r="1437" spans="1:256" s="115" customFormat="1">
      <c r="A1437" s="116"/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GE1437" s="116"/>
      <c r="GF1437" s="116"/>
      <c r="GG1437" s="116"/>
      <c r="GH1437" s="116"/>
      <c r="GI1437" s="116"/>
      <c r="GJ1437" s="116"/>
      <c r="GK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</row>
    <row r="1438" spans="1:256" s="115" customFormat="1">
      <c r="A1438" s="116"/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GE1438" s="116"/>
      <c r="GF1438" s="116"/>
      <c r="GG1438" s="116"/>
      <c r="GH1438" s="116"/>
      <c r="GI1438" s="116"/>
      <c r="GJ1438" s="116"/>
      <c r="GK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</row>
    <row r="1439" spans="1:256" s="115" customFormat="1">
      <c r="A1439" s="116"/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GE1439" s="116"/>
      <c r="GF1439" s="116"/>
      <c r="GG1439" s="116"/>
      <c r="GH1439" s="116"/>
      <c r="GI1439" s="116"/>
      <c r="GJ1439" s="116"/>
      <c r="GK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</row>
    <row r="1440" spans="1:256" s="115" customFormat="1">
      <c r="A1440" s="116"/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GE1440" s="116"/>
      <c r="GF1440" s="116"/>
      <c r="GG1440" s="116"/>
      <c r="GH1440" s="116"/>
      <c r="GI1440" s="116"/>
      <c r="GJ1440" s="116"/>
      <c r="GK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</row>
    <row r="1441" spans="1:256" s="115" customFormat="1">
      <c r="A1441" s="116"/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GE1441" s="116"/>
      <c r="GF1441" s="116"/>
      <c r="GG1441" s="116"/>
      <c r="GH1441" s="116"/>
      <c r="GI1441" s="116"/>
      <c r="GJ1441" s="116"/>
      <c r="GK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</row>
    <row r="1442" spans="1:256" s="115" customFormat="1">
      <c r="A1442" s="116"/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GE1442" s="116"/>
      <c r="GF1442" s="116"/>
      <c r="GG1442" s="116"/>
      <c r="GH1442" s="116"/>
      <c r="GI1442" s="116"/>
      <c r="GJ1442" s="116"/>
      <c r="GK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</row>
    <row r="1443" spans="1:256" s="115" customFormat="1">
      <c r="A1443" s="116"/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GE1443" s="116"/>
      <c r="GF1443" s="116"/>
      <c r="GG1443" s="116"/>
      <c r="GH1443" s="116"/>
      <c r="GI1443" s="116"/>
      <c r="GJ1443" s="116"/>
      <c r="GK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</row>
    <row r="1444" spans="1:256" s="115" customFormat="1">
      <c r="A1444" s="116"/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GE1444" s="116"/>
      <c r="GF1444" s="116"/>
      <c r="GG1444" s="116"/>
      <c r="GH1444" s="116"/>
      <c r="GI1444" s="116"/>
      <c r="GJ1444" s="116"/>
      <c r="GK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</row>
    <row r="1445" spans="1:256" s="115" customFormat="1">
      <c r="A1445" s="116"/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GE1445" s="116"/>
      <c r="GF1445" s="116"/>
      <c r="GG1445" s="116"/>
      <c r="GH1445" s="116"/>
      <c r="GI1445" s="116"/>
      <c r="GJ1445" s="116"/>
      <c r="GK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</row>
    <row r="1446" spans="1:256" s="115" customFormat="1">
      <c r="A1446" s="116"/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GE1446" s="116"/>
      <c r="GF1446" s="116"/>
      <c r="GG1446" s="116"/>
      <c r="GH1446" s="116"/>
      <c r="GI1446" s="116"/>
      <c r="GJ1446" s="116"/>
      <c r="GK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</row>
    <row r="1447" spans="1:256" s="115" customFormat="1">
      <c r="A1447" s="116"/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GE1447" s="116"/>
      <c r="GF1447" s="116"/>
      <c r="GG1447" s="116"/>
      <c r="GH1447" s="116"/>
      <c r="GI1447" s="116"/>
      <c r="GJ1447" s="116"/>
      <c r="GK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</row>
    <row r="1448" spans="1:256" s="115" customFormat="1">
      <c r="A1448" s="116"/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GE1448" s="116"/>
      <c r="GF1448" s="116"/>
      <c r="GG1448" s="116"/>
      <c r="GH1448" s="116"/>
      <c r="GI1448" s="116"/>
      <c r="GJ1448" s="116"/>
      <c r="GK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</row>
    <row r="1449" spans="1:256" s="115" customFormat="1">
      <c r="A1449" s="116"/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GE1449" s="116"/>
      <c r="GF1449" s="116"/>
      <c r="GG1449" s="116"/>
      <c r="GH1449" s="116"/>
      <c r="GI1449" s="116"/>
      <c r="GJ1449" s="116"/>
      <c r="GK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</row>
    <row r="1450" spans="1:256" s="115" customFormat="1">
      <c r="A1450" s="116"/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GE1450" s="116"/>
      <c r="GF1450" s="116"/>
      <c r="GG1450" s="116"/>
      <c r="GH1450" s="116"/>
      <c r="GI1450" s="116"/>
      <c r="GJ1450" s="116"/>
      <c r="GK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</row>
    <row r="1451" spans="1:256" s="115" customFormat="1">
      <c r="A1451" s="116"/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GE1451" s="116"/>
      <c r="GF1451" s="116"/>
      <c r="GG1451" s="116"/>
      <c r="GH1451" s="116"/>
      <c r="GI1451" s="116"/>
      <c r="GJ1451" s="116"/>
      <c r="GK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</row>
    <row r="1452" spans="1:256" s="115" customFormat="1">
      <c r="A1452" s="116"/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GE1452" s="116"/>
      <c r="GF1452" s="116"/>
      <c r="GG1452" s="116"/>
      <c r="GH1452" s="116"/>
      <c r="GI1452" s="116"/>
      <c r="GJ1452" s="116"/>
      <c r="GK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</row>
    <row r="1453" spans="1:256" s="115" customFormat="1">
      <c r="A1453" s="116"/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GE1453" s="116"/>
      <c r="GF1453" s="116"/>
      <c r="GG1453" s="116"/>
      <c r="GH1453" s="116"/>
      <c r="GI1453" s="116"/>
      <c r="GJ1453" s="116"/>
      <c r="GK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</row>
    <row r="1454" spans="1:256" s="115" customFormat="1">
      <c r="A1454" s="116"/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GE1454" s="116"/>
      <c r="GF1454" s="116"/>
      <c r="GG1454" s="116"/>
      <c r="GH1454" s="116"/>
      <c r="GI1454" s="116"/>
      <c r="GJ1454" s="116"/>
      <c r="GK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</row>
    <row r="1455" spans="1:256" s="115" customFormat="1">
      <c r="A1455" s="116"/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GE1455" s="116"/>
      <c r="GF1455" s="116"/>
      <c r="GG1455" s="116"/>
      <c r="GH1455" s="116"/>
      <c r="GI1455" s="116"/>
      <c r="GJ1455" s="116"/>
      <c r="GK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</row>
    <row r="1456" spans="1:256" s="115" customFormat="1">
      <c r="A1456" s="116"/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GE1456" s="116"/>
      <c r="GF1456" s="116"/>
      <c r="GG1456" s="116"/>
      <c r="GH1456" s="116"/>
      <c r="GI1456" s="116"/>
      <c r="GJ1456" s="116"/>
      <c r="GK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</row>
    <row r="1457" spans="1:256" s="115" customFormat="1">
      <c r="A1457" s="116"/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GE1457" s="116"/>
      <c r="GF1457" s="116"/>
      <c r="GG1457" s="116"/>
      <c r="GH1457" s="116"/>
      <c r="GI1457" s="116"/>
      <c r="GJ1457" s="116"/>
      <c r="GK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</row>
    <row r="1458" spans="1:256" s="115" customFormat="1">
      <c r="A1458" s="116"/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GE1458" s="116"/>
      <c r="GF1458" s="116"/>
      <c r="GG1458" s="116"/>
      <c r="GH1458" s="116"/>
      <c r="GI1458" s="116"/>
      <c r="GJ1458" s="116"/>
      <c r="GK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</row>
    <row r="1459" spans="1:256" s="115" customFormat="1">
      <c r="A1459" s="116"/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GE1459" s="116"/>
      <c r="GF1459" s="116"/>
      <c r="GG1459" s="116"/>
      <c r="GH1459" s="116"/>
      <c r="GI1459" s="116"/>
      <c r="GJ1459" s="116"/>
      <c r="GK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</row>
    <row r="1460" spans="1:256" s="115" customFormat="1">
      <c r="A1460" s="116"/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GE1460" s="116"/>
      <c r="GF1460" s="116"/>
      <c r="GG1460" s="116"/>
      <c r="GH1460" s="116"/>
      <c r="GI1460" s="116"/>
      <c r="GJ1460" s="116"/>
      <c r="GK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</row>
    <row r="1461" spans="1:256" s="115" customFormat="1">
      <c r="A1461" s="116"/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GE1461" s="116"/>
      <c r="GF1461" s="116"/>
      <c r="GG1461" s="116"/>
      <c r="GH1461" s="116"/>
      <c r="GI1461" s="116"/>
      <c r="GJ1461" s="116"/>
      <c r="GK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</row>
    <row r="1462" spans="1:256" s="115" customFormat="1">
      <c r="A1462" s="116"/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GE1462" s="116"/>
      <c r="GF1462" s="116"/>
      <c r="GG1462" s="116"/>
      <c r="GH1462" s="116"/>
      <c r="GI1462" s="116"/>
      <c r="GJ1462" s="116"/>
      <c r="GK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</row>
    <row r="1463" spans="1:256" s="115" customFormat="1">
      <c r="A1463" s="116"/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GE1463" s="116"/>
      <c r="GF1463" s="116"/>
      <c r="GG1463" s="116"/>
      <c r="GH1463" s="116"/>
      <c r="GI1463" s="116"/>
      <c r="GJ1463" s="116"/>
      <c r="GK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</row>
    <row r="1464" spans="1:256" s="115" customFormat="1">
      <c r="A1464" s="116"/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GE1464" s="116"/>
      <c r="GF1464" s="116"/>
      <c r="GG1464" s="116"/>
      <c r="GH1464" s="116"/>
      <c r="GI1464" s="116"/>
      <c r="GJ1464" s="116"/>
      <c r="GK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</row>
    <row r="1465" spans="1:256" s="115" customFormat="1">
      <c r="A1465" s="116"/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GE1465" s="116"/>
      <c r="GF1465" s="116"/>
      <c r="GG1465" s="116"/>
      <c r="GH1465" s="116"/>
      <c r="GI1465" s="116"/>
      <c r="GJ1465" s="116"/>
      <c r="GK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</row>
    <row r="1466" spans="1:256" s="115" customFormat="1">
      <c r="A1466" s="116"/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GE1466" s="116"/>
      <c r="GF1466" s="116"/>
      <c r="GG1466" s="116"/>
      <c r="GH1466" s="116"/>
      <c r="GI1466" s="116"/>
      <c r="GJ1466" s="116"/>
      <c r="GK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</row>
    <row r="1467" spans="1:256" s="115" customFormat="1">
      <c r="A1467" s="116"/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GE1467" s="116"/>
      <c r="GF1467" s="116"/>
      <c r="GG1467" s="116"/>
      <c r="GH1467" s="116"/>
      <c r="GI1467" s="116"/>
      <c r="GJ1467" s="116"/>
      <c r="GK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</row>
    <row r="1468" spans="1:256" s="115" customFormat="1">
      <c r="A1468" s="116"/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GE1468" s="116"/>
      <c r="GF1468" s="116"/>
      <c r="GG1468" s="116"/>
      <c r="GH1468" s="116"/>
      <c r="GI1468" s="116"/>
      <c r="GJ1468" s="116"/>
      <c r="GK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</row>
    <row r="1469" spans="1:256" s="115" customFormat="1">
      <c r="A1469" s="116"/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GE1469" s="116"/>
      <c r="GF1469" s="116"/>
      <c r="GG1469" s="116"/>
      <c r="GH1469" s="116"/>
      <c r="GI1469" s="116"/>
      <c r="GJ1469" s="116"/>
      <c r="GK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</row>
    <row r="1470" spans="1:256" s="115" customFormat="1">
      <c r="A1470" s="116"/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GE1470" s="116"/>
      <c r="GF1470" s="116"/>
      <c r="GG1470" s="116"/>
      <c r="GH1470" s="116"/>
      <c r="GI1470" s="116"/>
      <c r="GJ1470" s="116"/>
      <c r="GK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</row>
    <row r="1471" spans="1:256" s="115" customFormat="1">
      <c r="A1471" s="116"/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GE1471" s="116"/>
      <c r="GF1471" s="116"/>
      <c r="GG1471" s="116"/>
      <c r="GH1471" s="116"/>
      <c r="GI1471" s="116"/>
      <c r="GJ1471" s="116"/>
      <c r="GK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</row>
    <row r="1472" spans="1:256" s="115" customFormat="1">
      <c r="A1472" s="116"/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GE1472" s="116"/>
      <c r="GF1472" s="116"/>
      <c r="GG1472" s="116"/>
      <c r="GH1472" s="116"/>
      <c r="GI1472" s="116"/>
      <c r="GJ1472" s="116"/>
      <c r="GK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</row>
    <row r="1473" spans="1:256" s="115" customFormat="1">
      <c r="A1473" s="116"/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GE1473" s="116"/>
      <c r="GF1473" s="116"/>
      <c r="GG1473" s="116"/>
      <c r="GH1473" s="116"/>
      <c r="GI1473" s="116"/>
      <c r="GJ1473" s="116"/>
      <c r="GK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</row>
    <row r="1474" spans="1:256" s="115" customFormat="1">
      <c r="A1474" s="116"/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GE1474" s="116"/>
      <c r="GF1474" s="116"/>
      <c r="GG1474" s="116"/>
      <c r="GH1474" s="116"/>
      <c r="GI1474" s="116"/>
      <c r="GJ1474" s="116"/>
      <c r="GK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</row>
    <row r="1475" spans="1:256" s="115" customFormat="1">
      <c r="A1475" s="116"/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GE1475" s="116"/>
      <c r="GF1475" s="116"/>
      <c r="GG1475" s="116"/>
      <c r="GH1475" s="116"/>
      <c r="GI1475" s="116"/>
      <c r="GJ1475" s="116"/>
      <c r="GK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</row>
    <row r="1476" spans="1:256" s="115" customFormat="1">
      <c r="A1476" s="116"/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GE1476" s="116"/>
      <c r="GF1476" s="116"/>
      <c r="GG1476" s="116"/>
      <c r="GH1476" s="116"/>
      <c r="GI1476" s="116"/>
      <c r="GJ1476" s="116"/>
      <c r="GK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</row>
    <row r="1477" spans="1:256" s="115" customFormat="1">
      <c r="A1477" s="116"/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GE1477" s="116"/>
      <c r="GF1477" s="116"/>
      <c r="GG1477" s="116"/>
      <c r="GH1477" s="116"/>
      <c r="GI1477" s="116"/>
      <c r="GJ1477" s="116"/>
      <c r="GK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</row>
    <row r="1478" spans="1:256" s="115" customFormat="1">
      <c r="A1478" s="116"/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GE1478" s="116"/>
      <c r="GF1478" s="116"/>
      <c r="GG1478" s="116"/>
      <c r="GH1478" s="116"/>
      <c r="GI1478" s="116"/>
      <c r="GJ1478" s="116"/>
      <c r="GK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</row>
    <row r="1479" spans="1:256" s="115" customFormat="1">
      <c r="A1479" s="116"/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GE1479" s="116"/>
      <c r="GF1479" s="116"/>
      <c r="GG1479" s="116"/>
      <c r="GH1479" s="116"/>
      <c r="GI1479" s="116"/>
      <c r="GJ1479" s="116"/>
      <c r="GK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</row>
    <row r="1480" spans="1:256" s="115" customFormat="1">
      <c r="A1480" s="116"/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GE1480" s="116"/>
      <c r="GF1480" s="116"/>
      <c r="GG1480" s="116"/>
      <c r="GH1480" s="116"/>
      <c r="GI1480" s="116"/>
      <c r="GJ1480" s="116"/>
      <c r="GK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</row>
    <row r="1481" spans="1:256" s="115" customFormat="1">
      <c r="A1481" s="116"/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GE1481" s="116"/>
      <c r="GF1481" s="116"/>
      <c r="GG1481" s="116"/>
      <c r="GH1481" s="116"/>
      <c r="GI1481" s="116"/>
      <c r="GJ1481" s="116"/>
      <c r="GK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</row>
    <row r="1482" spans="1:256" s="115" customFormat="1">
      <c r="A1482" s="116"/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GE1482" s="116"/>
      <c r="GF1482" s="116"/>
      <c r="GG1482" s="116"/>
      <c r="GH1482" s="116"/>
      <c r="GI1482" s="116"/>
      <c r="GJ1482" s="116"/>
      <c r="GK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</row>
    <row r="1483" spans="1:256" s="115" customFormat="1">
      <c r="A1483" s="116"/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GE1483" s="116"/>
      <c r="GF1483" s="116"/>
      <c r="GG1483" s="116"/>
      <c r="GH1483" s="116"/>
      <c r="GI1483" s="116"/>
      <c r="GJ1483" s="116"/>
      <c r="GK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</row>
    <row r="1484" spans="1:256" s="115" customFormat="1">
      <c r="A1484" s="116"/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GE1484" s="116"/>
      <c r="GF1484" s="116"/>
      <c r="GG1484" s="116"/>
      <c r="GH1484" s="116"/>
      <c r="GI1484" s="116"/>
      <c r="GJ1484" s="116"/>
      <c r="GK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</row>
    <row r="1485" spans="1:256" s="115" customFormat="1">
      <c r="A1485" s="116"/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GE1485" s="116"/>
      <c r="GF1485" s="116"/>
      <c r="GG1485" s="116"/>
      <c r="GH1485" s="116"/>
      <c r="GI1485" s="116"/>
      <c r="GJ1485" s="116"/>
      <c r="GK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</row>
    <row r="1486" spans="1:256" s="115" customFormat="1">
      <c r="A1486" s="116"/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GE1486" s="116"/>
      <c r="GF1486" s="116"/>
      <c r="GG1486" s="116"/>
      <c r="GH1486" s="116"/>
      <c r="GI1486" s="116"/>
      <c r="GJ1486" s="116"/>
      <c r="GK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</row>
    <row r="1487" spans="1:256" s="115" customFormat="1">
      <c r="A1487" s="116"/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GE1487" s="116"/>
      <c r="GF1487" s="116"/>
      <c r="GG1487" s="116"/>
      <c r="GH1487" s="116"/>
      <c r="GI1487" s="116"/>
      <c r="GJ1487" s="116"/>
      <c r="GK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</row>
    <row r="1488" spans="1:256" s="115" customFormat="1">
      <c r="A1488" s="116"/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GE1488" s="116"/>
      <c r="GF1488" s="116"/>
      <c r="GG1488" s="116"/>
      <c r="GH1488" s="116"/>
      <c r="GI1488" s="116"/>
      <c r="GJ1488" s="116"/>
      <c r="GK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</row>
    <row r="1489" spans="1:256" s="115" customFormat="1">
      <c r="A1489" s="116"/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GE1489" s="116"/>
      <c r="GF1489" s="116"/>
      <c r="GG1489" s="116"/>
      <c r="GH1489" s="116"/>
      <c r="GI1489" s="116"/>
      <c r="GJ1489" s="116"/>
      <c r="GK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</row>
    <row r="1490" spans="1:256" s="115" customFormat="1">
      <c r="A1490" s="116"/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GE1490" s="116"/>
      <c r="GF1490" s="116"/>
      <c r="GG1490" s="116"/>
      <c r="GH1490" s="116"/>
      <c r="GI1490" s="116"/>
      <c r="GJ1490" s="116"/>
      <c r="GK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</row>
    <row r="1491" spans="1:256" s="115" customFormat="1">
      <c r="A1491" s="116"/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GE1491" s="116"/>
      <c r="GF1491" s="116"/>
      <c r="GG1491" s="116"/>
      <c r="GH1491" s="116"/>
      <c r="GI1491" s="116"/>
      <c r="GJ1491" s="116"/>
      <c r="GK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</row>
    <row r="1492" spans="1:256" s="115" customFormat="1">
      <c r="A1492" s="116"/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GE1492" s="116"/>
      <c r="GF1492" s="116"/>
      <c r="GG1492" s="116"/>
      <c r="GH1492" s="116"/>
      <c r="GI1492" s="116"/>
      <c r="GJ1492" s="116"/>
      <c r="GK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</row>
    <row r="1493" spans="1:256" s="115" customFormat="1">
      <c r="A1493" s="116"/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GE1493" s="116"/>
      <c r="GF1493" s="116"/>
      <c r="GG1493" s="116"/>
      <c r="GH1493" s="116"/>
      <c r="GI1493" s="116"/>
      <c r="GJ1493" s="116"/>
      <c r="GK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</row>
    <row r="1494" spans="1:256" s="115" customFormat="1">
      <c r="A1494" s="116"/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GE1494" s="116"/>
      <c r="GF1494" s="116"/>
      <c r="GG1494" s="116"/>
      <c r="GH1494" s="116"/>
      <c r="GI1494" s="116"/>
      <c r="GJ1494" s="116"/>
      <c r="GK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</row>
    <row r="1495" spans="1:256" s="115" customFormat="1">
      <c r="A1495" s="116"/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GE1495" s="116"/>
      <c r="GF1495" s="116"/>
      <c r="GG1495" s="116"/>
      <c r="GH1495" s="116"/>
      <c r="GI1495" s="116"/>
      <c r="GJ1495" s="116"/>
      <c r="GK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</row>
    <row r="1496" spans="1:256" s="115" customFormat="1">
      <c r="A1496" s="116"/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GE1496" s="116"/>
      <c r="GF1496" s="116"/>
      <c r="GG1496" s="116"/>
      <c r="GH1496" s="116"/>
      <c r="GI1496" s="116"/>
      <c r="GJ1496" s="116"/>
      <c r="GK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</row>
    <row r="1497" spans="1:256" s="115" customFormat="1">
      <c r="A1497" s="116"/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GE1497" s="116"/>
      <c r="GF1497" s="116"/>
      <c r="GG1497" s="116"/>
      <c r="GH1497" s="116"/>
      <c r="GI1497" s="116"/>
      <c r="GJ1497" s="116"/>
      <c r="GK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</row>
    <row r="1498" spans="1:256" s="115" customFormat="1">
      <c r="A1498" s="116"/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GE1498" s="116"/>
      <c r="GF1498" s="116"/>
      <c r="GG1498" s="116"/>
      <c r="GH1498" s="116"/>
      <c r="GI1498" s="116"/>
      <c r="GJ1498" s="116"/>
      <c r="GK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</row>
    <row r="1499" spans="1:256" s="115" customFormat="1">
      <c r="A1499" s="116"/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GE1499" s="116"/>
      <c r="GF1499" s="116"/>
      <c r="GG1499" s="116"/>
      <c r="GH1499" s="116"/>
      <c r="GI1499" s="116"/>
      <c r="GJ1499" s="116"/>
      <c r="GK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</row>
    <row r="1500" spans="1:256" s="115" customFormat="1">
      <c r="A1500" s="116"/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GE1500" s="116"/>
      <c r="GF1500" s="116"/>
      <c r="GG1500" s="116"/>
      <c r="GH1500" s="116"/>
      <c r="GI1500" s="116"/>
      <c r="GJ1500" s="116"/>
      <c r="GK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</row>
    <row r="1501" spans="1:256" s="115" customFormat="1">
      <c r="A1501" s="116"/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GE1501" s="116"/>
      <c r="GF1501" s="116"/>
      <c r="GG1501" s="116"/>
      <c r="GH1501" s="116"/>
      <c r="GI1501" s="116"/>
      <c r="GJ1501" s="116"/>
      <c r="GK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</row>
    <row r="1502" spans="1:256" s="115" customFormat="1">
      <c r="A1502" s="116"/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GE1502" s="116"/>
      <c r="GF1502" s="116"/>
      <c r="GG1502" s="116"/>
      <c r="GH1502" s="116"/>
      <c r="GI1502" s="116"/>
      <c r="GJ1502" s="116"/>
      <c r="GK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</row>
    <row r="1503" spans="1:256" s="115" customFormat="1">
      <c r="A1503" s="116"/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GE1503" s="116"/>
      <c r="GF1503" s="116"/>
      <c r="GG1503" s="116"/>
      <c r="GH1503" s="116"/>
      <c r="GI1503" s="116"/>
      <c r="GJ1503" s="116"/>
      <c r="GK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</row>
    <row r="1504" spans="1:256" s="115" customFormat="1">
      <c r="A1504" s="116"/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GE1504" s="116"/>
      <c r="GF1504" s="116"/>
      <c r="GG1504" s="116"/>
      <c r="GH1504" s="116"/>
      <c r="GI1504" s="116"/>
      <c r="GJ1504" s="116"/>
      <c r="GK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</row>
    <row r="1505" spans="1:256" s="115" customFormat="1">
      <c r="A1505" s="116"/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GE1505" s="116"/>
      <c r="GF1505" s="116"/>
      <c r="GG1505" s="116"/>
      <c r="GH1505" s="116"/>
      <c r="GI1505" s="116"/>
      <c r="GJ1505" s="116"/>
      <c r="GK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</row>
    <row r="1506" spans="1:256" s="115" customFormat="1">
      <c r="A1506" s="116"/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GE1506" s="116"/>
      <c r="GF1506" s="116"/>
      <c r="GG1506" s="116"/>
      <c r="GH1506" s="116"/>
      <c r="GI1506" s="116"/>
      <c r="GJ1506" s="116"/>
      <c r="GK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</row>
    <row r="1507" spans="1:256" s="115" customFormat="1">
      <c r="A1507" s="116"/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GE1507" s="116"/>
      <c r="GF1507" s="116"/>
      <c r="GG1507" s="116"/>
      <c r="GH1507" s="116"/>
      <c r="GI1507" s="116"/>
      <c r="GJ1507" s="116"/>
      <c r="GK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</row>
    <row r="1508" spans="1:256" s="115" customFormat="1">
      <c r="A1508" s="116"/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GE1508" s="116"/>
      <c r="GF1508" s="116"/>
      <c r="GG1508" s="116"/>
      <c r="GH1508" s="116"/>
      <c r="GI1508" s="116"/>
      <c r="GJ1508" s="116"/>
      <c r="GK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</row>
    <row r="1509" spans="1:256" s="115" customFormat="1">
      <c r="A1509" s="116"/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GE1509" s="116"/>
      <c r="GF1509" s="116"/>
      <c r="GG1509" s="116"/>
      <c r="GH1509" s="116"/>
      <c r="GI1509" s="116"/>
      <c r="GJ1509" s="116"/>
      <c r="GK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</row>
    <row r="1510" spans="1:256" s="115" customFormat="1">
      <c r="A1510" s="116"/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GE1510" s="116"/>
      <c r="GF1510" s="116"/>
      <c r="GG1510" s="116"/>
      <c r="GH1510" s="116"/>
      <c r="GI1510" s="116"/>
      <c r="GJ1510" s="116"/>
      <c r="GK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</row>
    <row r="1511" spans="1:256" s="115" customFormat="1">
      <c r="A1511" s="116"/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GE1511" s="116"/>
      <c r="GF1511" s="116"/>
      <c r="GG1511" s="116"/>
      <c r="GH1511" s="116"/>
      <c r="GI1511" s="116"/>
      <c r="GJ1511" s="116"/>
      <c r="GK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</row>
    <row r="1512" spans="1:256" s="115" customFormat="1">
      <c r="A1512" s="116"/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GE1512" s="116"/>
      <c r="GF1512" s="116"/>
      <c r="GG1512" s="116"/>
      <c r="GH1512" s="116"/>
      <c r="GI1512" s="116"/>
      <c r="GJ1512" s="116"/>
      <c r="GK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</row>
    <row r="1513" spans="1:256" s="115" customFormat="1">
      <c r="A1513" s="116"/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GE1513" s="116"/>
      <c r="GF1513" s="116"/>
      <c r="GG1513" s="116"/>
      <c r="GH1513" s="116"/>
      <c r="GI1513" s="116"/>
      <c r="GJ1513" s="116"/>
      <c r="GK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</row>
    <row r="1514" spans="1:256" s="115" customFormat="1">
      <c r="A1514" s="116"/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GE1514" s="116"/>
      <c r="GF1514" s="116"/>
      <c r="GG1514" s="116"/>
      <c r="GH1514" s="116"/>
      <c r="GI1514" s="116"/>
      <c r="GJ1514" s="116"/>
      <c r="GK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</row>
    <row r="1515" spans="1:256" s="115" customFormat="1">
      <c r="A1515" s="116"/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GE1515" s="116"/>
      <c r="GF1515" s="116"/>
      <c r="GG1515" s="116"/>
      <c r="GH1515" s="116"/>
      <c r="GI1515" s="116"/>
      <c r="GJ1515" s="116"/>
      <c r="GK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</row>
    <row r="1516" spans="1:256" s="115" customFormat="1">
      <c r="A1516" s="116"/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GE1516" s="116"/>
      <c r="GF1516" s="116"/>
      <c r="GG1516" s="116"/>
      <c r="GH1516" s="116"/>
      <c r="GI1516" s="116"/>
      <c r="GJ1516" s="116"/>
      <c r="GK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</row>
    <row r="1517" spans="1:256" s="115" customFormat="1">
      <c r="A1517" s="116"/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GE1517" s="116"/>
      <c r="GF1517" s="116"/>
      <c r="GG1517" s="116"/>
      <c r="GH1517" s="116"/>
      <c r="GI1517" s="116"/>
      <c r="GJ1517" s="116"/>
      <c r="GK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</row>
    <row r="1518" spans="1:256" s="115" customFormat="1">
      <c r="A1518" s="116"/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GE1518" s="116"/>
      <c r="GF1518" s="116"/>
      <c r="GG1518" s="116"/>
      <c r="GH1518" s="116"/>
      <c r="GI1518" s="116"/>
      <c r="GJ1518" s="116"/>
      <c r="GK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</row>
    <row r="1519" spans="1:256" s="115" customFormat="1">
      <c r="A1519" s="116"/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GE1519" s="116"/>
      <c r="GF1519" s="116"/>
      <c r="GG1519" s="116"/>
      <c r="GH1519" s="116"/>
      <c r="GI1519" s="116"/>
      <c r="GJ1519" s="116"/>
      <c r="GK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</row>
    <row r="1520" spans="1:256" s="115" customFormat="1">
      <c r="A1520" s="116"/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GE1520" s="116"/>
      <c r="GF1520" s="116"/>
      <c r="GG1520" s="116"/>
      <c r="GH1520" s="116"/>
      <c r="GI1520" s="116"/>
      <c r="GJ1520" s="116"/>
      <c r="GK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</row>
    <row r="1521" spans="1:256" s="115" customFormat="1">
      <c r="A1521" s="116"/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GE1521" s="116"/>
      <c r="GF1521" s="116"/>
      <c r="GG1521" s="116"/>
      <c r="GH1521" s="116"/>
      <c r="GI1521" s="116"/>
      <c r="GJ1521" s="116"/>
      <c r="GK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</row>
    <row r="1522" spans="1:256" s="115" customFormat="1">
      <c r="A1522" s="116"/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GE1522" s="116"/>
      <c r="GF1522" s="116"/>
      <c r="GG1522" s="116"/>
      <c r="GH1522" s="116"/>
      <c r="GI1522" s="116"/>
      <c r="GJ1522" s="116"/>
      <c r="GK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</row>
    <row r="1523" spans="1:256" s="115" customFormat="1">
      <c r="A1523" s="116"/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GE1523" s="116"/>
      <c r="GF1523" s="116"/>
      <c r="GG1523" s="116"/>
      <c r="GH1523" s="116"/>
      <c r="GI1523" s="116"/>
      <c r="GJ1523" s="116"/>
      <c r="GK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</row>
    <row r="1524" spans="1:256" s="115" customFormat="1">
      <c r="A1524" s="116"/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GE1524" s="116"/>
      <c r="GF1524" s="116"/>
      <c r="GG1524" s="116"/>
      <c r="GH1524" s="116"/>
      <c r="GI1524" s="116"/>
      <c r="GJ1524" s="116"/>
      <c r="GK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</row>
    <row r="1525" spans="1:256" s="115" customFormat="1">
      <c r="A1525" s="116"/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GE1525" s="116"/>
      <c r="GF1525" s="116"/>
      <c r="GG1525" s="116"/>
      <c r="GH1525" s="116"/>
      <c r="GI1525" s="116"/>
      <c r="GJ1525" s="116"/>
      <c r="GK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</row>
    <row r="1526" spans="1:256" s="115" customFormat="1">
      <c r="A1526" s="116"/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GE1526" s="116"/>
      <c r="GF1526" s="116"/>
      <c r="GG1526" s="116"/>
      <c r="GH1526" s="116"/>
      <c r="GI1526" s="116"/>
      <c r="GJ1526" s="116"/>
      <c r="GK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</row>
    <row r="1527" spans="1:256" s="115" customFormat="1">
      <c r="A1527" s="116"/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GE1527" s="116"/>
      <c r="GF1527" s="116"/>
      <c r="GG1527" s="116"/>
      <c r="GH1527" s="116"/>
      <c r="GI1527" s="116"/>
      <c r="GJ1527" s="116"/>
      <c r="GK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</row>
    <row r="1528" spans="1:256" s="115" customFormat="1">
      <c r="A1528" s="116"/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GE1528" s="116"/>
      <c r="GF1528" s="116"/>
      <c r="GG1528" s="116"/>
      <c r="GH1528" s="116"/>
      <c r="GI1528" s="116"/>
      <c r="GJ1528" s="116"/>
      <c r="GK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</row>
    <row r="1529" spans="1:256" s="115" customFormat="1">
      <c r="A1529" s="116"/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GE1529" s="116"/>
      <c r="GF1529" s="116"/>
      <c r="GG1529" s="116"/>
      <c r="GH1529" s="116"/>
      <c r="GI1529" s="116"/>
      <c r="GJ1529" s="116"/>
      <c r="GK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</row>
    <row r="1530" spans="1:256" s="115" customFormat="1">
      <c r="A1530" s="116"/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GE1530" s="116"/>
      <c r="GF1530" s="116"/>
      <c r="GG1530" s="116"/>
      <c r="GH1530" s="116"/>
      <c r="GI1530" s="116"/>
      <c r="GJ1530" s="116"/>
      <c r="GK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</row>
    <row r="1531" spans="1:256" s="115" customFormat="1">
      <c r="A1531" s="116"/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GE1531" s="116"/>
      <c r="GF1531" s="116"/>
      <c r="GG1531" s="116"/>
      <c r="GH1531" s="116"/>
      <c r="GI1531" s="116"/>
      <c r="GJ1531" s="116"/>
      <c r="GK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</row>
    <row r="1532" spans="1:256" s="115" customFormat="1">
      <c r="A1532" s="116"/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GE1532" s="116"/>
      <c r="GF1532" s="116"/>
      <c r="GG1532" s="116"/>
      <c r="GH1532" s="116"/>
      <c r="GI1532" s="116"/>
      <c r="GJ1532" s="116"/>
      <c r="GK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</row>
    <row r="1533" spans="1:256" s="115" customFormat="1">
      <c r="A1533" s="116"/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GE1533" s="116"/>
      <c r="GF1533" s="116"/>
      <c r="GG1533" s="116"/>
      <c r="GH1533" s="116"/>
      <c r="GI1533" s="116"/>
      <c r="GJ1533" s="116"/>
      <c r="GK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</row>
    <row r="1534" spans="1:256" s="115" customFormat="1">
      <c r="A1534" s="116"/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GE1534" s="116"/>
      <c r="GF1534" s="116"/>
      <c r="GG1534" s="116"/>
      <c r="GH1534" s="116"/>
      <c r="GI1534" s="116"/>
      <c r="GJ1534" s="116"/>
      <c r="GK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</row>
    <row r="1535" spans="1:256" s="115" customFormat="1">
      <c r="A1535" s="116"/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GE1535" s="116"/>
      <c r="GF1535" s="116"/>
      <c r="GG1535" s="116"/>
      <c r="GH1535" s="116"/>
      <c r="GI1535" s="116"/>
      <c r="GJ1535" s="116"/>
      <c r="GK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</row>
    <row r="1536" spans="1:256" s="115" customFormat="1">
      <c r="A1536" s="116"/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GE1536" s="116"/>
      <c r="GF1536" s="116"/>
      <c r="GG1536" s="116"/>
      <c r="GH1536" s="116"/>
      <c r="GI1536" s="116"/>
      <c r="GJ1536" s="116"/>
      <c r="GK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</row>
    <row r="1537" spans="1:256" s="115" customFormat="1">
      <c r="A1537" s="116"/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GE1537" s="116"/>
      <c r="GF1537" s="116"/>
      <c r="GG1537" s="116"/>
      <c r="GH1537" s="116"/>
      <c r="GI1537" s="116"/>
      <c r="GJ1537" s="116"/>
      <c r="GK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</row>
    <row r="1538" spans="1:256" s="115" customFormat="1">
      <c r="A1538" s="116"/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GE1538" s="116"/>
      <c r="GF1538" s="116"/>
      <c r="GG1538" s="116"/>
      <c r="GH1538" s="116"/>
      <c r="GI1538" s="116"/>
      <c r="GJ1538" s="116"/>
      <c r="GK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</row>
    <row r="1539" spans="1:256" s="115" customFormat="1">
      <c r="A1539" s="116"/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GE1539" s="116"/>
      <c r="GF1539" s="116"/>
      <c r="GG1539" s="116"/>
      <c r="GH1539" s="116"/>
      <c r="GI1539" s="116"/>
      <c r="GJ1539" s="116"/>
      <c r="GK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</row>
    <row r="1540" spans="1:256" s="115" customFormat="1">
      <c r="A1540" s="116"/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GE1540" s="116"/>
      <c r="GF1540" s="116"/>
      <c r="GG1540" s="116"/>
      <c r="GH1540" s="116"/>
      <c r="GI1540" s="116"/>
      <c r="GJ1540" s="116"/>
      <c r="GK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</row>
    <row r="1541" spans="1:256" s="115" customFormat="1">
      <c r="A1541" s="116"/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GE1541" s="116"/>
      <c r="GF1541" s="116"/>
      <c r="GG1541" s="116"/>
      <c r="GH1541" s="116"/>
      <c r="GI1541" s="116"/>
      <c r="GJ1541" s="116"/>
      <c r="GK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</row>
    <row r="1542" spans="1:256" s="115" customFormat="1">
      <c r="A1542" s="116"/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GE1542" s="116"/>
      <c r="GF1542" s="116"/>
      <c r="GG1542" s="116"/>
      <c r="GH1542" s="116"/>
      <c r="GI1542" s="116"/>
      <c r="GJ1542" s="116"/>
      <c r="GK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</row>
    <row r="1543" spans="1:256" s="115" customFormat="1">
      <c r="A1543" s="116"/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GE1543" s="116"/>
      <c r="GF1543" s="116"/>
      <c r="GG1543" s="116"/>
      <c r="GH1543" s="116"/>
      <c r="GI1543" s="116"/>
      <c r="GJ1543" s="116"/>
      <c r="GK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</row>
    <row r="1544" spans="1:256" s="115" customFormat="1">
      <c r="A1544" s="116"/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GE1544" s="116"/>
      <c r="GF1544" s="116"/>
      <c r="GG1544" s="116"/>
      <c r="GH1544" s="116"/>
      <c r="GI1544" s="116"/>
      <c r="GJ1544" s="116"/>
      <c r="GK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</row>
    <row r="1545" spans="1:256" s="115" customFormat="1">
      <c r="A1545" s="116"/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GE1545" s="116"/>
      <c r="GF1545" s="116"/>
      <c r="GG1545" s="116"/>
      <c r="GH1545" s="116"/>
      <c r="GI1545" s="116"/>
      <c r="GJ1545" s="116"/>
      <c r="GK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</row>
    <row r="1546" spans="1:256" s="115" customFormat="1">
      <c r="A1546" s="116"/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GE1546" s="116"/>
      <c r="GF1546" s="116"/>
      <c r="GG1546" s="116"/>
      <c r="GH1546" s="116"/>
      <c r="GI1546" s="116"/>
      <c r="GJ1546" s="116"/>
      <c r="GK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</row>
    <row r="1547" spans="1:256" s="115" customFormat="1">
      <c r="A1547" s="116"/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GE1547" s="116"/>
      <c r="GF1547" s="116"/>
      <c r="GG1547" s="116"/>
      <c r="GH1547" s="116"/>
      <c r="GI1547" s="116"/>
      <c r="GJ1547" s="116"/>
      <c r="GK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</row>
    <row r="1548" spans="1:256" s="115" customFormat="1">
      <c r="A1548" s="116"/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GE1548" s="116"/>
      <c r="GF1548" s="116"/>
      <c r="GG1548" s="116"/>
      <c r="GH1548" s="116"/>
      <c r="GI1548" s="116"/>
      <c r="GJ1548" s="116"/>
      <c r="GK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</row>
    <row r="1549" spans="1:256" s="115" customFormat="1">
      <c r="A1549" s="116"/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GE1549" s="116"/>
      <c r="GF1549" s="116"/>
      <c r="GG1549" s="116"/>
      <c r="GH1549" s="116"/>
      <c r="GI1549" s="116"/>
      <c r="GJ1549" s="116"/>
      <c r="GK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</row>
    <row r="1550" spans="1:256" s="115" customFormat="1">
      <c r="A1550" s="116"/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GE1550" s="116"/>
      <c r="GF1550" s="116"/>
      <c r="GG1550" s="116"/>
      <c r="GH1550" s="116"/>
      <c r="GI1550" s="116"/>
      <c r="GJ1550" s="116"/>
      <c r="GK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</row>
    <row r="1551" spans="1:256" s="115" customFormat="1">
      <c r="A1551" s="116"/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GE1551" s="116"/>
      <c r="GF1551" s="116"/>
      <c r="GG1551" s="116"/>
      <c r="GH1551" s="116"/>
      <c r="GI1551" s="116"/>
      <c r="GJ1551" s="116"/>
      <c r="GK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</row>
    <row r="1552" spans="1:256" s="115" customFormat="1">
      <c r="A1552" s="116"/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GE1552" s="116"/>
      <c r="GF1552" s="116"/>
      <c r="GG1552" s="116"/>
      <c r="GH1552" s="116"/>
      <c r="GI1552" s="116"/>
      <c r="GJ1552" s="116"/>
      <c r="GK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</row>
    <row r="1553" spans="1:256" s="115" customFormat="1">
      <c r="A1553" s="116"/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GE1553" s="116"/>
      <c r="GF1553" s="116"/>
      <c r="GG1553" s="116"/>
      <c r="GH1553" s="116"/>
      <c r="GI1553" s="116"/>
      <c r="GJ1553" s="116"/>
      <c r="GK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</row>
    <row r="1554" spans="1:256" s="115" customFormat="1">
      <c r="A1554" s="116"/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GE1554" s="116"/>
      <c r="GF1554" s="116"/>
      <c r="GG1554" s="116"/>
      <c r="GH1554" s="116"/>
      <c r="GI1554" s="116"/>
      <c r="GJ1554" s="116"/>
      <c r="GK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</row>
    <row r="1555" spans="1:256" s="115" customFormat="1">
      <c r="A1555" s="116"/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GE1555" s="116"/>
      <c r="GF1555" s="116"/>
      <c r="GG1555" s="116"/>
      <c r="GH1555" s="116"/>
      <c r="GI1555" s="116"/>
      <c r="GJ1555" s="116"/>
      <c r="GK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</row>
    <row r="1556" spans="1:256" s="115" customFormat="1">
      <c r="A1556" s="116"/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GE1556" s="116"/>
      <c r="GF1556" s="116"/>
      <c r="GG1556" s="116"/>
      <c r="GH1556" s="116"/>
      <c r="GI1556" s="116"/>
      <c r="GJ1556" s="116"/>
      <c r="GK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</row>
    <row r="1557" spans="1:256" s="115" customFormat="1">
      <c r="A1557" s="116"/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GE1557" s="116"/>
      <c r="GF1557" s="116"/>
      <c r="GG1557" s="116"/>
      <c r="GH1557" s="116"/>
      <c r="GI1557" s="116"/>
      <c r="GJ1557" s="116"/>
      <c r="GK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</row>
    <row r="1558" spans="1:256" s="115" customFormat="1">
      <c r="A1558" s="116"/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GE1558" s="116"/>
      <c r="GF1558" s="116"/>
      <c r="GG1558" s="116"/>
      <c r="GH1558" s="116"/>
      <c r="GI1558" s="116"/>
      <c r="GJ1558" s="116"/>
      <c r="GK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</row>
    <row r="1559" spans="1:256" s="115" customFormat="1">
      <c r="A1559" s="116"/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GE1559" s="116"/>
      <c r="GF1559" s="116"/>
      <c r="GG1559" s="116"/>
      <c r="GH1559" s="116"/>
      <c r="GI1559" s="116"/>
      <c r="GJ1559" s="116"/>
      <c r="GK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</row>
    <row r="1560" spans="1:256" s="115" customFormat="1">
      <c r="A1560" s="116"/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GE1560" s="116"/>
      <c r="GF1560" s="116"/>
      <c r="GG1560" s="116"/>
      <c r="GH1560" s="116"/>
      <c r="GI1560" s="116"/>
      <c r="GJ1560" s="116"/>
      <c r="GK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</row>
    <row r="1561" spans="1:256" s="115" customFormat="1">
      <c r="A1561" s="116"/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GE1561" s="116"/>
      <c r="GF1561" s="116"/>
      <c r="GG1561" s="116"/>
      <c r="GH1561" s="116"/>
      <c r="GI1561" s="116"/>
      <c r="GJ1561" s="116"/>
      <c r="GK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</row>
    <row r="1562" spans="1:256" s="115" customFormat="1">
      <c r="A1562" s="116"/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GE1562" s="116"/>
      <c r="GF1562" s="116"/>
      <c r="GG1562" s="116"/>
      <c r="GH1562" s="116"/>
      <c r="GI1562" s="116"/>
      <c r="GJ1562" s="116"/>
      <c r="GK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</row>
    <row r="1563" spans="1:256" s="115" customFormat="1">
      <c r="A1563" s="116"/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GE1563" s="116"/>
      <c r="GF1563" s="116"/>
      <c r="GG1563" s="116"/>
      <c r="GH1563" s="116"/>
      <c r="GI1563" s="116"/>
      <c r="GJ1563" s="116"/>
      <c r="GK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</row>
    <row r="1564" spans="1:256" s="115" customFormat="1">
      <c r="A1564" s="116"/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GE1564" s="116"/>
      <c r="GF1564" s="116"/>
      <c r="GG1564" s="116"/>
      <c r="GH1564" s="116"/>
      <c r="GI1564" s="116"/>
      <c r="GJ1564" s="116"/>
      <c r="GK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</row>
    <row r="1565" spans="1:256" s="115" customFormat="1">
      <c r="A1565" s="116"/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GE1565" s="116"/>
      <c r="GF1565" s="116"/>
      <c r="GG1565" s="116"/>
      <c r="GH1565" s="116"/>
      <c r="GI1565" s="116"/>
      <c r="GJ1565" s="116"/>
      <c r="GK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</row>
    <row r="1566" spans="1:256" s="115" customFormat="1">
      <c r="A1566" s="116"/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GE1566" s="116"/>
      <c r="GF1566" s="116"/>
      <c r="GG1566" s="116"/>
      <c r="GH1566" s="116"/>
      <c r="GI1566" s="116"/>
      <c r="GJ1566" s="116"/>
      <c r="GK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</row>
    <row r="1567" spans="1:256" s="115" customFormat="1">
      <c r="A1567" s="116"/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GE1567" s="116"/>
      <c r="GF1567" s="116"/>
      <c r="GG1567" s="116"/>
      <c r="GH1567" s="116"/>
      <c r="GI1567" s="116"/>
      <c r="GJ1567" s="116"/>
      <c r="GK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</row>
    <row r="1568" spans="1:256" s="115" customFormat="1">
      <c r="A1568" s="116"/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GE1568" s="116"/>
      <c r="GF1568" s="116"/>
      <c r="GG1568" s="116"/>
      <c r="GH1568" s="116"/>
      <c r="GI1568" s="116"/>
      <c r="GJ1568" s="116"/>
      <c r="GK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</row>
    <row r="1569" spans="1:256" s="115" customFormat="1">
      <c r="A1569" s="116"/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GE1569" s="116"/>
      <c r="GF1569" s="116"/>
      <c r="GG1569" s="116"/>
      <c r="GH1569" s="116"/>
      <c r="GI1569" s="116"/>
      <c r="GJ1569" s="116"/>
      <c r="GK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</row>
    <row r="1570" spans="1:256" s="115" customFormat="1">
      <c r="A1570" s="116"/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GE1570" s="116"/>
      <c r="GF1570" s="116"/>
      <c r="GG1570" s="116"/>
      <c r="GH1570" s="116"/>
      <c r="GI1570" s="116"/>
      <c r="GJ1570" s="116"/>
      <c r="GK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</row>
    <row r="1571" spans="1:256" s="115" customFormat="1">
      <c r="A1571" s="116"/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GE1571" s="116"/>
      <c r="GF1571" s="116"/>
      <c r="GG1571" s="116"/>
      <c r="GH1571" s="116"/>
      <c r="GI1571" s="116"/>
      <c r="GJ1571" s="116"/>
      <c r="GK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</row>
    <row r="1572" spans="1:256" s="115" customFormat="1">
      <c r="A1572" s="116"/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GE1572" s="116"/>
      <c r="GF1572" s="116"/>
      <c r="GG1572" s="116"/>
      <c r="GH1572" s="116"/>
      <c r="GI1572" s="116"/>
      <c r="GJ1572" s="116"/>
      <c r="GK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</row>
    <row r="1573" spans="1:256" s="115" customFormat="1">
      <c r="A1573" s="116"/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GE1573" s="116"/>
      <c r="GF1573" s="116"/>
      <c r="GG1573" s="116"/>
      <c r="GH1573" s="116"/>
      <c r="GI1573" s="116"/>
      <c r="GJ1573" s="116"/>
      <c r="GK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</row>
    <row r="1574" spans="1:256" s="115" customFormat="1">
      <c r="A1574" s="116"/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GE1574" s="116"/>
      <c r="GF1574" s="116"/>
      <c r="GG1574" s="116"/>
      <c r="GH1574" s="116"/>
      <c r="GI1574" s="116"/>
      <c r="GJ1574" s="116"/>
      <c r="GK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</row>
    <row r="1575" spans="1:256" s="115" customFormat="1">
      <c r="A1575" s="116"/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GE1575" s="116"/>
      <c r="GF1575" s="116"/>
      <c r="GG1575" s="116"/>
      <c r="GH1575" s="116"/>
      <c r="GI1575" s="116"/>
      <c r="GJ1575" s="116"/>
      <c r="GK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</row>
    <row r="1576" spans="1:256" s="115" customFormat="1">
      <c r="A1576" s="116"/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GE1576" s="116"/>
      <c r="GF1576" s="116"/>
      <c r="GG1576" s="116"/>
      <c r="GH1576" s="116"/>
      <c r="GI1576" s="116"/>
      <c r="GJ1576" s="116"/>
      <c r="GK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</row>
    <row r="1577" spans="1:256" s="115" customFormat="1">
      <c r="A1577" s="116"/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GE1577" s="116"/>
      <c r="GF1577" s="116"/>
      <c r="GG1577" s="116"/>
      <c r="GH1577" s="116"/>
      <c r="GI1577" s="116"/>
      <c r="GJ1577" s="116"/>
      <c r="GK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</row>
    <row r="1578" spans="1:256" s="115" customFormat="1">
      <c r="A1578" s="116"/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GE1578" s="116"/>
      <c r="GF1578" s="116"/>
      <c r="GG1578" s="116"/>
      <c r="GH1578" s="116"/>
      <c r="GI1578" s="116"/>
      <c r="GJ1578" s="116"/>
      <c r="GK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</row>
    <row r="1579" spans="1:256" s="115" customFormat="1">
      <c r="A1579" s="116"/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GE1579" s="116"/>
      <c r="GF1579" s="116"/>
      <c r="GG1579" s="116"/>
      <c r="GH1579" s="116"/>
      <c r="GI1579" s="116"/>
      <c r="GJ1579" s="116"/>
      <c r="GK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</row>
    <row r="1580" spans="1:256" s="115" customFormat="1">
      <c r="A1580" s="116"/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GE1580" s="116"/>
      <c r="GF1580" s="116"/>
      <c r="GG1580" s="116"/>
      <c r="GH1580" s="116"/>
      <c r="GI1580" s="116"/>
      <c r="GJ1580" s="116"/>
      <c r="GK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</row>
    <row r="1581" spans="1:256" s="115" customFormat="1">
      <c r="A1581" s="116"/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GE1581" s="116"/>
      <c r="GF1581" s="116"/>
      <c r="GG1581" s="116"/>
      <c r="GH1581" s="116"/>
      <c r="GI1581" s="116"/>
      <c r="GJ1581" s="116"/>
      <c r="GK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</row>
    <row r="1582" spans="1:256" s="115" customFormat="1">
      <c r="A1582" s="116"/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GE1582" s="116"/>
      <c r="GF1582" s="116"/>
      <c r="GG1582" s="116"/>
      <c r="GH1582" s="116"/>
      <c r="GI1582" s="116"/>
      <c r="GJ1582" s="116"/>
      <c r="GK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</row>
    <row r="1583" spans="1:256" s="115" customFormat="1">
      <c r="A1583" s="116"/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GE1583" s="116"/>
      <c r="GF1583" s="116"/>
      <c r="GG1583" s="116"/>
      <c r="GH1583" s="116"/>
      <c r="GI1583" s="116"/>
      <c r="GJ1583" s="116"/>
      <c r="GK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</row>
    <row r="1584" spans="1:256" s="115" customFormat="1">
      <c r="A1584" s="116"/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GE1584" s="116"/>
      <c r="GF1584" s="116"/>
      <c r="GG1584" s="116"/>
      <c r="GH1584" s="116"/>
      <c r="GI1584" s="116"/>
      <c r="GJ1584" s="116"/>
      <c r="GK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</row>
    <row r="1585" spans="1:256" s="115" customFormat="1">
      <c r="A1585" s="116"/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GE1585" s="116"/>
      <c r="GF1585" s="116"/>
      <c r="GG1585" s="116"/>
      <c r="GH1585" s="116"/>
      <c r="GI1585" s="116"/>
      <c r="GJ1585" s="116"/>
      <c r="GK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</row>
    <row r="1586" spans="1:256" s="115" customFormat="1">
      <c r="A1586" s="116"/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GE1586" s="116"/>
      <c r="GF1586" s="116"/>
      <c r="GG1586" s="116"/>
      <c r="GH1586" s="116"/>
      <c r="GI1586" s="116"/>
      <c r="GJ1586" s="116"/>
      <c r="GK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</row>
    <row r="1587" spans="1:256" s="115" customFormat="1">
      <c r="A1587" s="116"/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GE1587" s="116"/>
      <c r="GF1587" s="116"/>
      <c r="GG1587" s="116"/>
      <c r="GH1587" s="116"/>
      <c r="GI1587" s="116"/>
      <c r="GJ1587" s="116"/>
      <c r="GK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</row>
    <row r="1588" spans="1:256" s="115" customFormat="1">
      <c r="A1588" s="116"/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GE1588" s="116"/>
      <c r="GF1588" s="116"/>
      <c r="GG1588" s="116"/>
      <c r="GH1588" s="116"/>
      <c r="GI1588" s="116"/>
      <c r="GJ1588" s="116"/>
      <c r="GK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</row>
    <row r="1589" spans="1:256" s="115" customFormat="1">
      <c r="A1589" s="116"/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GE1589" s="116"/>
      <c r="GF1589" s="116"/>
      <c r="GG1589" s="116"/>
      <c r="GH1589" s="116"/>
      <c r="GI1589" s="116"/>
      <c r="GJ1589" s="116"/>
      <c r="GK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</row>
    <row r="1590" spans="1:256" s="115" customFormat="1">
      <c r="A1590" s="116"/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GE1590" s="116"/>
      <c r="GF1590" s="116"/>
      <c r="GG1590" s="116"/>
      <c r="GH1590" s="116"/>
      <c r="GI1590" s="116"/>
      <c r="GJ1590" s="116"/>
      <c r="GK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</row>
    <row r="1591" spans="1:256" s="115" customFormat="1">
      <c r="A1591" s="116"/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GE1591" s="116"/>
      <c r="GF1591" s="116"/>
      <c r="GG1591" s="116"/>
      <c r="GH1591" s="116"/>
      <c r="GI1591" s="116"/>
      <c r="GJ1591" s="116"/>
      <c r="GK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</row>
    <row r="1592" spans="1:256" s="115" customFormat="1">
      <c r="A1592" s="116"/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GE1592" s="116"/>
      <c r="GF1592" s="116"/>
      <c r="GG1592" s="116"/>
      <c r="GH1592" s="116"/>
      <c r="GI1592" s="116"/>
      <c r="GJ1592" s="116"/>
      <c r="GK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</row>
    <row r="1593" spans="1:256" s="115" customFormat="1">
      <c r="A1593" s="116"/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GE1593" s="116"/>
      <c r="GF1593" s="116"/>
      <c r="GG1593" s="116"/>
      <c r="GH1593" s="116"/>
      <c r="GI1593" s="116"/>
      <c r="GJ1593" s="116"/>
      <c r="GK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</row>
    <row r="1594" spans="1:256" s="115" customFormat="1">
      <c r="A1594" s="116"/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GE1594" s="116"/>
      <c r="GF1594" s="116"/>
      <c r="GG1594" s="116"/>
      <c r="GH1594" s="116"/>
      <c r="GI1594" s="116"/>
      <c r="GJ1594" s="116"/>
      <c r="GK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</row>
    <row r="1595" spans="1:256" s="115" customFormat="1">
      <c r="A1595" s="116"/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GE1595" s="116"/>
      <c r="GF1595" s="116"/>
      <c r="GG1595" s="116"/>
      <c r="GH1595" s="116"/>
      <c r="GI1595" s="116"/>
      <c r="GJ1595" s="116"/>
      <c r="GK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</row>
    <row r="1596" spans="1:256" s="115" customFormat="1">
      <c r="A1596" s="116"/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GE1596" s="116"/>
      <c r="GF1596" s="116"/>
      <c r="GG1596" s="116"/>
      <c r="GH1596" s="116"/>
      <c r="GI1596" s="116"/>
      <c r="GJ1596" s="116"/>
      <c r="GK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</row>
    <row r="1597" spans="1:256" s="115" customFormat="1">
      <c r="A1597" s="116"/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GE1597" s="116"/>
      <c r="GF1597" s="116"/>
      <c r="GG1597" s="116"/>
      <c r="GH1597" s="116"/>
      <c r="GI1597" s="116"/>
      <c r="GJ1597" s="116"/>
      <c r="GK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</row>
    <row r="1598" spans="1:256" s="115" customFormat="1">
      <c r="A1598" s="116"/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GE1598" s="116"/>
      <c r="GF1598" s="116"/>
      <c r="GG1598" s="116"/>
      <c r="GH1598" s="116"/>
      <c r="GI1598" s="116"/>
      <c r="GJ1598" s="116"/>
      <c r="GK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</row>
    <row r="1599" spans="1:256" s="115" customFormat="1">
      <c r="A1599" s="116"/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GE1599" s="116"/>
      <c r="GF1599" s="116"/>
      <c r="GG1599" s="116"/>
      <c r="GH1599" s="116"/>
      <c r="GI1599" s="116"/>
      <c r="GJ1599" s="116"/>
      <c r="GK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</row>
    <row r="1600" spans="1:256" s="115" customFormat="1">
      <c r="A1600" s="116"/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GE1600" s="116"/>
      <c r="GF1600" s="116"/>
      <c r="GG1600" s="116"/>
      <c r="GH1600" s="116"/>
      <c r="GI1600" s="116"/>
      <c r="GJ1600" s="116"/>
      <c r="GK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</row>
    <row r="1601" spans="1:256" s="115" customFormat="1">
      <c r="A1601" s="116"/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GE1601" s="116"/>
      <c r="GF1601" s="116"/>
      <c r="GG1601" s="116"/>
      <c r="GH1601" s="116"/>
      <c r="GI1601" s="116"/>
      <c r="GJ1601" s="116"/>
      <c r="GK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</row>
    <row r="1602" spans="1:256" s="115" customFormat="1">
      <c r="A1602" s="116"/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GE1602" s="116"/>
      <c r="GF1602" s="116"/>
      <c r="GG1602" s="116"/>
      <c r="GH1602" s="116"/>
      <c r="GI1602" s="116"/>
      <c r="GJ1602" s="116"/>
      <c r="GK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</row>
    <row r="1603" spans="1:256" s="115" customFormat="1">
      <c r="A1603" s="116"/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GE1603" s="116"/>
      <c r="GF1603" s="116"/>
      <c r="GG1603" s="116"/>
      <c r="GH1603" s="116"/>
      <c r="GI1603" s="116"/>
      <c r="GJ1603" s="116"/>
      <c r="GK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</row>
    <row r="1604" spans="1:256" s="115" customFormat="1">
      <c r="A1604" s="116"/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GE1604" s="116"/>
      <c r="GF1604" s="116"/>
      <c r="GG1604" s="116"/>
      <c r="GH1604" s="116"/>
      <c r="GI1604" s="116"/>
      <c r="GJ1604" s="116"/>
      <c r="GK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</row>
    <row r="1605" spans="1:256" s="115" customFormat="1">
      <c r="A1605" s="116"/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GE1605" s="116"/>
      <c r="GF1605" s="116"/>
      <c r="GG1605" s="116"/>
      <c r="GH1605" s="116"/>
      <c r="GI1605" s="116"/>
      <c r="GJ1605" s="116"/>
      <c r="GK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</row>
    <row r="1606" spans="1:256" s="115" customFormat="1">
      <c r="A1606" s="116"/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GE1606" s="116"/>
      <c r="GF1606" s="116"/>
      <c r="GG1606" s="116"/>
      <c r="GH1606" s="116"/>
      <c r="GI1606" s="116"/>
      <c r="GJ1606" s="116"/>
      <c r="GK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</row>
    <row r="1607" spans="1:256" s="115" customFormat="1">
      <c r="A1607" s="116"/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GE1607" s="116"/>
      <c r="GF1607" s="116"/>
      <c r="GG1607" s="116"/>
      <c r="GH1607" s="116"/>
      <c r="GI1607" s="116"/>
      <c r="GJ1607" s="116"/>
      <c r="GK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</row>
    <row r="1608" spans="1:256" s="115" customFormat="1">
      <c r="A1608" s="116"/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GE1608" s="116"/>
      <c r="GF1608" s="116"/>
      <c r="GG1608" s="116"/>
      <c r="GH1608" s="116"/>
      <c r="GI1608" s="116"/>
      <c r="GJ1608" s="116"/>
      <c r="GK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</row>
    <row r="1609" spans="1:256" s="115" customFormat="1">
      <c r="A1609" s="116"/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GE1609" s="116"/>
      <c r="GF1609" s="116"/>
      <c r="GG1609" s="116"/>
      <c r="GH1609" s="116"/>
      <c r="GI1609" s="116"/>
      <c r="GJ1609" s="116"/>
      <c r="GK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</row>
    <row r="1610" spans="1:256" s="115" customFormat="1">
      <c r="A1610" s="116"/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GE1610" s="116"/>
      <c r="GF1610" s="116"/>
      <c r="GG1610" s="116"/>
      <c r="GH1610" s="116"/>
      <c r="GI1610" s="116"/>
      <c r="GJ1610" s="116"/>
      <c r="GK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</row>
    <row r="1611" spans="1:256" s="115" customFormat="1">
      <c r="A1611" s="116"/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GE1611" s="116"/>
      <c r="GF1611" s="116"/>
      <c r="GG1611" s="116"/>
      <c r="GH1611" s="116"/>
      <c r="GI1611" s="116"/>
      <c r="GJ1611" s="116"/>
      <c r="GK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</row>
    <row r="1612" spans="1:256" s="115" customFormat="1">
      <c r="A1612" s="116"/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GE1612" s="116"/>
      <c r="GF1612" s="116"/>
      <c r="GG1612" s="116"/>
      <c r="GH1612" s="116"/>
      <c r="GI1612" s="116"/>
      <c r="GJ1612" s="116"/>
      <c r="GK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</row>
    <row r="1613" spans="1:256" s="115" customFormat="1">
      <c r="A1613" s="116"/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GE1613" s="116"/>
      <c r="GF1613" s="116"/>
      <c r="GG1613" s="116"/>
      <c r="GH1613" s="116"/>
      <c r="GI1613" s="116"/>
      <c r="GJ1613" s="116"/>
      <c r="GK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</row>
    <row r="1614" spans="1:256" s="115" customFormat="1">
      <c r="A1614" s="116"/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GE1614" s="116"/>
      <c r="GF1614" s="116"/>
      <c r="GG1614" s="116"/>
      <c r="GH1614" s="116"/>
      <c r="GI1614" s="116"/>
      <c r="GJ1614" s="116"/>
      <c r="GK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</row>
    <row r="1615" spans="1:256" s="115" customFormat="1">
      <c r="A1615" s="116"/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GE1615" s="116"/>
      <c r="GF1615" s="116"/>
      <c r="GG1615" s="116"/>
      <c r="GH1615" s="116"/>
      <c r="GI1615" s="116"/>
      <c r="GJ1615" s="116"/>
      <c r="GK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</row>
    <row r="1616" spans="1:256" s="115" customFormat="1">
      <c r="A1616" s="116"/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GE1616" s="116"/>
      <c r="GF1616" s="116"/>
      <c r="GG1616" s="116"/>
      <c r="GH1616" s="116"/>
      <c r="GI1616" s="116"/>
      <c r="GJ1616" s="116"/>
      <c r="GK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</row>
    <row r="1617" spans="1:256" s="115" customFormat="1">
      <c r="A1617" s="116"/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GE1617" s="116"/>
      <c r="GF1617" s="116"/>
      <c r="GG1617" s="116"/>
      <c r="GH1617" s="116"/>
      <c r="GI1617" s="116"/>
      <c r="GJ1617" s="116"/>
      <c r="GK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</row>
    <row r="1618" spans="1:256" s="115" customFormat="1">
      <c r="A1618" s="116"/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GE1618" s="116"/>
      <c r="GF1618" s="116"/>
      <c r="GG1618" s="116"/>
      <c r="GH1618" s="116"/>
      <c r="GI1618" s="116"/>
      <c r="GJ1618" s="116"/>
      <c r="GK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</row>
    <row r="1619" spans="1:256" s="115" customFormat="1">
      <c r="A1619" s="116"/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GE1619" s="116"/>
      <c r="GF1619" s="116"/>
      <c r="GG1619" s="116"/>
      <c r="GH1619" s="116"/>
      <c r="GI1619" s="116"/>
      <c r="GJ1619" s="116"/>
      <c r="GK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</row>
    <row r="1620" spans="1:256" s="115" customFormat="1">
      <c r="A1620" s="116"/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GE1620" s="116"/>
      <c r="GF1620" s="116"/>
      <c r="GG1620" s="116"/>
      <c r="GH1620" s="116"/>
      <c r="GI1620" s="116"/>
      <c r="GJ1620" s="116"/>
      <c r="GK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</row>
    <row r="1621" spans="1:256" s="115" customFormat="1">
      <c r="A1621" s="116"/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GE1621" s="116"/>
      <c r="GF1621" s="116"/>
      <c r="GG1621" s="116"/>
      <c r="GH1621" s="116"/>
      <c r="GI1621" s="116"/>
      <c r="GJ1621" s="116"/>
      <c r="GK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</row>
    <row r="1622" spans="1:256" s="115" customFormat="1">
      <c r="A1622" s="116"/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GE1622" s="116"/>
      <c r="GF1622" s="116"/>
      <c r="GG1622" s="116"/>
      <c r="GH1622" s="116"/>
      <c r="GI1622" s="116"/>
      <c r="GJ1622" s="116"/>
      <c r="GK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</row>
    <row r="1623" spans="1:256" s="115" customFormat="1">
      <c r="A1623" s="116"/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GE1623" s="116"/>
      <c r="GF1623" s="116"/>
      <c r="GG1623" s="116"/>
      <c r="GH1623" s="116"/>
      <c r="GI1623" s="116"/>
      <c r="GJ1623" s="116"/>
      <c r="GK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</row>
    <row r="1624" spans="1:256" s="115" customFormat="1">
      <c r="A1624" s="116"/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GE1624" s="116"/>
      <c r="GF1624" s="116"/>
      <c r="GG1624" s="116"/>
      <c r="GH1624" s="116"/>
      <c r="GI1624" s="116"/>
      <c r="GJ1624" s="116"/>
      <c r="GK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</row>
    <row r="1625" spans="1:256" s="115" customFormat="1">
      <c r="A1625" s="116"/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GE1625" s="116"/>
      <c r="GF1625" s="116"/>
      <c r="GG1625" s="116"/>
      <c r="GH1625" s="116"/>
      <c r="GI1625" s="116"/>
      <c r="GJ1625" s="116"/>
      <c r="GK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</row>
    <row r="1626" spans="1:256" s="115" customFormat="1">
      <c r="A1626" s="116"/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GE1626" s="116"/>
      <c r="GF1626" s="116"/>
      <c r="GG1626" s="116"/>
      <c r="GH1626" s="116"/>
      <c r="GI1626" s="116"/>
      <c r="GJ1626" s="116"/>
      <c r="GK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</row>
    <row r="1627" spans="1:256" s="115" customFormat="1">
      <c r="A1627" s="116"/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GE1627" s="116"/>
      <c r="GF1627" s="116"/>
      <c r="GG1627" s="116"/>
      <c r="GH1627" s="116"/>
      <c r="GI1627" s="116"/>
      <c r="GJ1627" s="116"/>
      <c r="GK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</row>
    <row r="1628" spans="1:256" s="115" customFormat="1">
      <c r="A1628" s="116"/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GE1628" s="116"/>
      <c r="GF1628" s="116"/>
      <c r="GG1628" s="116"/>
      <c r="GH1628" s="116"/>
      <c r="GI1628" s="116"/>
      <c r="GJ1628" s="116"/>
      <c r="GK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</row>
    <row r="1629" spans="1:256" s="115" customFormat="1">
      <c r="A1629" s="116"/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GE1629" s="116"/>
      <c r="GF1629" s="116"/>
      <c r="GG1629" s="116"/>
      <c r="GH1629" s="116"/>
      <c r="GI1629" s="116"/>
      <c r="GJ1629" s="116"/>
      <c r="GK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</row>
    <row r="1630" spans="1:256" s="115" customFormat="1">
      <c r="A1630" s="116"/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GE1630" s="116"/>
      <c r="GF1630" s="116"/>
      <c r="GG1630" s="116"/>
      <c r="GH1630" s="116"/>
      <c r="GI1630" s="116"/>
      <c r="GJ1630" s="116"/>
      <c r="GK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</row>
    <row r="1631" spans="1:256" s="115" customFormat="1">
      <c r="A1631" s="116"/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GE1631" s="116"/>
      <c r="GF1631" s="116"/>
      <c r="GG1631" s="116"/>
      <c r="GH1631" s="116"/>
      <c r="GI1631" s="116"/>
      <c r="GJ1631" s="116"/>
      <c r="GK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</row>
    <row r="1632" spans="1:256" s="115" customFormat="1">
      <c r="A1632" s="116"/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GE1632" s="116"/>
      <c r="GF1632" s="116"/>
      <c r="GG1632" s="116"/>
      <c r="GH1632" s="116"/>
      <c r="GI1632" s="116"/>
      <c r="GJ1632" s="116"/>
      <c r="GK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</row>
    <row r="1633" spans="1:256" s="115" customFormat="1">
      <c r="A1633" s="116"/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GE1633" s="116"/>
      <c r="GF1633" s="116"/>
      <c r="GG1633" s="116"/>
      <c r="GH1633" s="116"/>
      <c r="GI1633" s="116"/>
      <c r="GJ1633" s="116"/>
      <c r="GK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</row>
    <row r="1634" spans="1:256" s="115" customFormat="1">
      <c r="A1634" s="116"/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GE1634" s="116"/>
      <c r="GF1634" s="116"/>
      <c r="GG1634" s="116"/>
      <c r="GH1634" s="116"/>
      <c r="GI1634" s="116"/>
      <c r="GJ1634" s="116"/>
      <c r="GK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</row>
    <row r="1635" spans="1:256" s="115" customFormat="1">
      <c r="A1635" s="116"/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GE1635" s="116"/>
      <c r="GF1635" s="116"/>
      <c r="GG1635" s="116"/>
      <c r="GH1635" s="116"/>
      <c r="GI1635" s="116"/>
      <c r="GJ1635" s="116"/>
      <c r="GK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</row>
    <row r="1636" spans="1:256" s="115" customFormat="1">
      <c r="A1636" s="116"/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GE1636" s="116"/>
      <c r="GF1636" s="116"/>
      <c r="GG1636" s="116"/>
      <c r="GH1636" s="116"/>
      <c r="GI1636" s="116"/>
      <c r="GJ1636" s="116"/>
      <c r="GK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</row>
    <row r="1637" spans="1:256" s="115" customFormat="1">
      <c r="A1637" s="116"/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GE1637" s="116"/>
      <c r="GF1637" s="116"/>
      <c r="GG1637" s="116"/>
      <c r="GH1637" s="116"/>
      <c r="GI1637" s="116"/>
      <c r="GJ1637" s="116"/>
      <c r="GK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</row>
    <row r="1638" spans="1:256" s="115" customFormat="1">
      <c r="A1638" s="116"/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GE1638" s="116"/>
      <c r="GF1638" s="116"/>
      <c r="GG1638" s="116"/>
      <c r="GH1638" s="116"/>
      <c r="GI1638" s="116"/>
      <c r="GJ1638" s="116"/>
      <c r="GK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</row>
    <row r="1639" spans="1:256" s="115" customFormat="1">
      <c r="A1639" s="116"/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GE1639" s="116"/>
      <c r="GF1639" s="116"/>
      <c r="GG1639" s="116"/>
      <c r="GH1639" s="116"/>
      <c r="GI1639" s="116"/>
      <c r="GJ1639" s="116"/>
      <c r="GK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</row>
    <row r="1640" spans="1:256" s="115" customFormat="1">
      <c r="A1640" s="116"/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GE1640" s="116"/>
      <c r="GF1640" s="116"/>
      <c r="GG1640" s="116"/>
      <c r="GH1640" s="116"/>
      <c r="GI1640" s="116"/>
      <c r="GJ1640" s="116"/>
      <c r="GK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</row>
    <row r="1641" spans="1:256" s="115" customFormat="1">
      <c r="A1641" s="116"/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GE1641" s="116"/>
      <c r="GF1641" s="116"/>
      <c r="GG1641" s="116"/>
      <c r="GH1641" s="116"/>
      <c r="GI1641" s="116"/>
      <c r="GJ1641" s="116"/>
      <c r="GK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</row>
    <row r="1642" spans="1:256" s="115" customFormat="1">
      <c r="A1642" s="116"/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GE1642" s="116"/>
      <c r="GF1642" s="116"/>
      <c r="GG1642" s="116"/>
      <c r="GH1642" s="116"/>
      <c r="GI1642" s="116"/>
      <c r="GJ1642" s="116"/>
      <c r="GK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</row>
    <row r="1643" spans="1:256" s="115" customFormat="1">
      <c r="A1643" s="116"/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GE1643" s="116"/>
      <c r="GF1643" s="116"/>
      <c r="GG1643" s="116"/>
      <c r="GH1643" s="116"/>
      <c r="GI1643" s="116"/>
      <c r="GJ1643" s="116"/>
      <c r="GK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</row>
    <row r="1644" spans="1:256" s="115" customFormat="1">
      <c r="A1644" s="116"/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GE1644" s="116"/>
      <c r="GF1644" s="116"/>
      <c r="GG1644" s="116"/>
      <c r="GH1644" s="116"/>
      <c r="GI1644" s="116"/>
      <c r="GJ1644" s="116"/>
      <c r="GK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</row>
    <row r="1645" spans="1:256" s="115" customFormat="1">
      <c r="A1645" s="116"/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GE1645" s="116"/>
      <c r="GF1645" s="116"/>
      <c r="GG1645" s="116"/>
      <c r="GH1645" s="116"/>
      <c r="GI1645" s="116"/>
      <c r="GJ1645" s="116"/>
      <c r="GK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</row>
    <row r="1646" spans="1:256" s="115" customFormat="1">
      <c r="A1646" s="116"/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GE1646" s="116"/>
      <c r="GF1646" s="116"/>
      <c r="GG1646" s="116"/>
      <c r="GH1646" s="116"/>
      <c r="GI1646" s="116"/>
      <c r="GJ1646" s="116"/>
      <c r="GK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</row>
    <row r="1647" spans="1:256" s="115" customFormat="1">
      <c r="A1647" s="116"/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GE1647" s="116"/>
      <c r="GF1647" s="116"/>
      <c r="GG1647" s="116"/>
      <c r="GH1647" s="116"/>
      <c r="GI1647" s="116"/>
      <c r="GJ1647" s="116"/>
      <c r="GK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</row>
    <row r="1648" spans="1:256" s="115" customFormat="1">
      <c r="A1648" s="116"/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GE1648" s="116"/>
      <c r="GF1648" s="116"/>
      <c r="GG1648" s="116"/>
      <c r="GH1648" s="116"/>
      <c r="GI1648" s="116"/>
      <c r="GJ1648" s="116"/>
      <c r="GK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</row>
    <row r="1649" spans="1:256" s="115" customFormat="1">
      <c r="A1649" s="116"/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GE1649" s="116"/>
      <c r="GF1649" s="116"/>
      <c r="GG1649" s="116"/>
      <c r="GH1649" s="116"/>
      <c r="GI1649" s="116"/>
      <c r="GJ1649" s="116"/>
      <c r="GK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</row>
    <row r="1650" spans="1:256" s="115" customFormat="1">
      <c r="A1650" s="116"/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GE1650" s="116"/>
      <c r="GF1650" s="116"/>
      <c r="GG1650" s="116"/>
      <c r="GH1650" s="116"/>
      <c r="GI1650" s="116"/>
      <c r="GJ1650" s="116"/>
      <c r="GK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</row>
    <row r="1651" spans="1:256" s="115" customFormat="1">
      <c r="A1651" s="116"/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GE1651" s="116"/>
      <c r="GF1651" s="116"/>
      <c r="GG1651" s="116"/>
      <c r="GH1651" s="116"/>
      <c r="GI1651" s="116"/>
      <c r="GJ1651" s="116"/>
      <c r="GK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</row>
    <row r="1652" spans="1:256" s="115" customFormat="1">
      <c r="A1652" s="116"/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GE1652" s="116"/>
      <c r="GF1652" s="116"/>
      <c r="GG1652" s="116"/>
      <c r="GH1652" s="116"/>
      <c r="GI1652" s="116"/>
      <c r="GJ1652" s="116"/>
      <c r="GK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</row>
    <row r="1653" spans="1:256" s="115" customFormat="1">
      <c r="A1653" s="116"/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GE1653" s="116"/>
      <c r="GF1653" s="116"/>
      <c r="GG1653" s="116"/>
      <c r="GH1653" s="116"/>
      <c r="GI1653" s="116"/>
      <c r="GJ1653" s="116"/>
      <c r="GK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</row>
    <row r="1654" spans="1:256" s="115" customFormat="1">
      <c r="A1654" s="116"/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GE1654" s="116"/>
      <c r="GF1654" s="116"/>
      <c r="GG1654" s="116"/>
      <c r="GH1654" s="116"/>
      <c r="GI1654" s="116"/>
      <c r="GJ1654" s="116"/>
      <c r="GK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</row>
    <row r="1655" spans="1:256" s="115" customFormat="1">
      <c r="A1655" s="116"/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GE1655" s="116"/>
      <c r="GF1655" s="116"/>
      <c r="GG1655" s="116"/>
      <c r="GH1655" s="116"/>
      <c r="GI1655" s="116"/>
      <c r="GJ1655" s="116"/>
      <c r="GK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</row>
    <row r="1656" spans="1:256" s="115" customFormat="1">
      <c r="A1656" s="116"/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GE1656" s="116"/>
      <c r="GF1656" s="116"/>
      <c r="GG1656" s="116"/>
      <c r="GH1656" s="116"/>
      <c r="GI1656" s="116"/>
      <c r="GJ1656" s="116"/>
      <c r="GK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</row>
    <row r="1657" spans="1:256" s="115" customFormat="1">
      <c r="A1657" s="116"/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GE1657" s="116"/>
      <c r="GF1657" s="116"/>
      <c r="GG1657" s="116"/>
      <c r="GH1657" s="116"/>
      <c r="GI1657" s="116"/>
      <c r="GJ1657" s="116"/>
      <c r="GK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</row>
    <row r="1658" spans="1:256" s="115" customFormat="1">
      <c r="A1658" s="116"/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GE1658" s="116"/>
      <c r="GF1658" s="116"/>
      <c r="GG1658" s="116"/>
      <c r="GH1658" s="116"/>
      <c r="GI1658" s="116"/>
      <c r="GJ1658" s="116"/>
      <c r="GK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</row>
    <row r="1659" spans="1:256" s="115" customFormat="1">
      <c r="A1659" s="116"/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GE1659" s="116"/>
      <c r="GF1659" s="116"/>
      <c r="GG1659" s="116"/>
      <c r="GH1659" s="116"/>
      <c r="GI1659" s="116"/>
      <c r="GJ1659" s="116"/>
      <c r="GK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</row>
    <row r="1660" spans="1:256" s="115" customFormat="1">
      <c r="A1660" s="116"/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GE1660" s="116"/>
      <c r="GF1660" s="116"/>
      <c r="GG1660" s="116"/>
      <c r="GH1660" s="116"/>
      <c r="GI1660" s="116"/>
      <c r="GJ1660" s="116"/>
      <c r="GK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</row>
    <row r="1661" spans="1:256" s="115" customFormat="1">
      <c r="A1661" s="116"/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GE1661" s="116"/>
      <c r="GF1661" s="116"/>
      <c r="GG1661" s="116"/>
      <c r="GH1661" s="116"/>
      <c r="GI1661" s="116"/>
      <c r="GJ1661" s="116"/>
      <c r="GK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</row>
    <row r="1662" spans="1:256" s="115" customFormat="1">
      <c r="A1662" s="116"/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GE1662" s="116"/>
      <c r="GF1662" s="116"/>
      <c r="GG1662" s="116"/>
      <c r="GH1662" s="116"/>
      <c r="GI1662" s="116"/>
      <c r="GJ1662" s="116"/>
      <c r="GK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</row>
    <row r="1663" spans="1:256" s="115" customFormat="1">
      <c r="A1663" s="116"/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GE1663" s="116"/>
      <c r="GF1663" s="116"/>
      <c r="GG1663" s="116"/>
      <c r="GH1663" s="116"/>
      <c r="GI1663" s="116"/>
      <c r="GJ1663" s="116"/>
      <c r="GK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</row>
    <row r="1664" spans="1:256" s="115" customFormat="1">
      <c r="A1664" s="116"/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GE1664" s="116"/>
      <c r="GF1664" s="116"/>
      <c r="GG1664" s="116"/>
      <c r="GH1664" s="116"/>
      <c r="GI1664" s="116"/>
      <c r="GJ1664" s="116"/>
      <c r="GK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</row>
    <row r="1665" spans="1:256" s="115" customFormat="1">
      <c r="A1665" s="116"/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GE1665" s="116"/>
      <c r="GF1665" s="116"/>
      <c r="GG1665" s="116"/>
      <c r="GH1665" s="116"/>
      <c r="GI1665" s="116"/>
      <c r="GJ1665" s="116"/>
      <c r="GK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</row>
    <row r="1666" spans="1:256" s="115" customFormat="1">
      <c r="A1666" s="116"/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GE1666" s="116"/>
      <c r="GF1666" s="116"/>
      <c r="GG1666" s="116"/>
      <c r="GH1666" s="116"/>
      <c r="GI1666" s="116"/>
      <c r="GJ1666" s="116"/>
      <c r="GK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</row>
    <row r="1667" spans="1:256" s="115" customFormat="1">
      <c r="A1667" s="116"/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GE1667" s="116"/>
      <c r="GF1667" s="116"/>
      <c r="GG1667" s="116"/>
      <c r="GH1667" s="116"/>
      <c r="GI1667" s="116"/>
      <c r="GJ1667" s="116"/>
      <c r="GK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</row>
    <row r="1668" spans="1:256" s="115" customFormat="1">
      <c r="A1668" s="116"/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GE1668" s="116"/>
      <c r="GF1668" s="116"/>
      <c r="GG1668" s="116"/>
      <c r="GH1668" s="116"/>
      <c r="GI1668" s="116"/>
      <c r="GJ1668" s="116"/>
      <c r="GK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</row>
    <row r="1669" spans="1:256" s="115" customFormat="1">
      <c r="A1669" s="116"/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GE1669" s="116"/>
      <c r="GF1669" s="116"/>
      <c r="GG1669" s="116"/>
      <c r="GH1669" s="116"/>
      <c r="GI1669" s="116"/>
      <c r="GJ1669" s="116"/>
      <c r="GK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</row>
    <row r="1670" spans="1:256" s="115" customFormat="1">
      <c r="A1670" s="116"/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GE1670" s="116"/>
      <c r="GF1670" s="116"/>
      <c r="GG1670" s="116"/>
      <c r="GH1670" s="116"/>
      <c r="GI1670" s="116"/>
      <c r="GJ1670" s="116"/>
      <c r="GK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</row>
    <row r="1671" spans="1:256" s="115" customFormat="1">
      <c r="A1671" s="116"/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GE1671" s="116"/>
      <c r="GF1671" s="116"/>
      <c r="GG1671" s="116"/>
      <c r="GH1671" s="116"/>
      <c r="GI1671" s="116"/>
      <c r="GJ1671" s="116"/>
      <c r="GK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</row>
    <row r="1672" spans="1:256" s="115" customFormat="1">
      <c r="A1672" s="116"/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GE1672" s="116"/>
      <c r="GF1672" s="116"/>
      <c r="GG1672" s="116"/>
      <c r="GH1672" s="116"/>
      <c r="GI1672" s="116"/>
      <c r="GJ1672" s="116"/>
      <c r="GK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</row>
    <row r="1673" spans="1:256" s="115" customFormat="1">
      <c r="A1673" s="116"/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GE1673" s="116"/>
      <c r="GF1673" s="116"/>
      <c r="GG1673" s="116"/>
      <c r="GH1673" s="116"/>
      <c r="GI1673" s="116"/>
      <c r="GJ1673" s="116"/>
      <c r="GK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</row>
    <row r="1674" spans="1:256" s="115" customFormat="1">
      <c r="A1674" s="116"/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GE1674" s="116"/>
      <c r="GF1674" s="116"/>
      <c r="GG1674" s="116"/>
      <c r="GH1674" s="116"/>
      <c r="GI1674" s="116"/>
      <c r="GJ1674" s="116"/>
      <c r="GK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</row>
    <row r="1675" spans="1:256" s="115" customFormat="1">
      <c r="A1675" s="116"/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GE1675" s="116"/>
      <c r="GF1675" s="116"/>
      <c r="GG1675" s="116"/>
      <c r="GH1675" s="116"/>
      <c r="GI1675" s="116"/>
      <c r="GJ1675" s="116"/>
      <c r="GK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</row>
    <row r="1676" spans="1:256" s="115" customFormat="1">
      <c r="A1676" s="116"/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GE1676" s="116"/>
      <c r="GF1676" s="116"/>
      <c r="GG1676" s="116"/>
      <c r="GH1676" s="116"/>
      <c r="GI1676" s="116"/>
      <c r="GJ1676" s="116"/>
      <c r="GK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</row>
    <row r="1677" spans="1:256" s="115" customFormat="1">
      <c r="A1677" s="116"/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GE1677" s="116"/>
      <c r="GF1677" s="116"/>
      <c r="GG1677" s="116"/>
      <c r="GH1677" s="116"/>
      <c r="GI1677" s="116"/>
      <c r="GJ1677" s="116"/>
      <c r="GK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</row>
    <row r="1678" spans="1:256" s="115" customFormat="1">
      <c r="A1678" s="116"/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GE1678" s="116"/>
      <c r="GF1678" s="116"/>
      <c r="GG1678" s="116"/>
      <c r="GH1678" s="116"/>
      <c r="GI1678" s="116"/>
      <c r="GJ1678" s="116"/>
      <c r="GK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</row>
    <row r="1679" spans="1:256" s="115" customFormat="1">
      <c r="A1679" s="116"/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GE1679" s="116"/>
      <c r="GF1679" s="116"/>
      <c r="GG1679" s="116"/>
      <c r="GH1679" s="116"/>
      <c r="GI1679" s="116"/>
      <c r="GJ1679" s="116"/>
      <c r="GK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</row>
    <row r="1680" spans="1:256" s="115" customFormat="1">
      <c r="A1680" s="116"/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GE1680" s="116"/>
      <c r="GF1680" s="116"/>
      <c r="GG1680" s="116"/>
      <c r="GH1680" s="116"/>
      <c r="GI1680" s="116"/>
      <c r="GJ1680" s="116"/>
      <c r="GK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</row>
    <row r="1681" spans="1:256" s="115" customFormat="1">
      <c r="A1681" s="116"/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GE1681" s="116"/>
      <c r="GF1681" s="116"/>
      <c r="GG1681" s="116"/>
      <c r="GH1681" s="116"/>
      <c r="GI1681" s="116"/>
      <c r="GJ1681" s="116"/>
      <c r="GK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</row>
    <row r="1682" spans="1:256" s="115" customFormat="1">
      <c r="A1682" s="116"/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GE1682" s="116"/>
      <c r="GF1682" s="116"/>
      <c r="GG1682" s="116"/>
      <c r="GH1682" s="116"/>
      <c r="GI1682" s="116"/>
      <c r="GJ1682" s="116"/>
      <c r="GK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</row>
    <row r="1683" spans="1:256" s="115" customFormat="1">
      <c r="A1683" s="116"/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GE1683" s="116"/>
      <c r="GF1683" s="116"/>
      <c r="GG1683" s="116"/>
      <c r="GH1683" s="116"/>
      <c r="GI1683" s="116"/>
      <c r="GJ1683" s="116"/>
      <c r="GK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</row>
    <row r="1684" spans="1:256" s="115" customFormat="1">
      <c r="A1684" s="116"/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GE1684" s="116"/>
      <c r="GF1684" s="116"/>
      <c r="GG1684" s="116"/>
      <c r="GH1684" s="116"/>
      <c r="GI1684" s="116"/>
      <c r="GJ1684" s="116"/>
      <c r="GK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</row>
    <row r="1685" spans="1:256" s="115" customFormat="1">
      <c r="A1685" s="116"/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GE1685" s="116"/>
      <c r="GF1685" s="116"/>
      <c r="GG1685" s="116"/>
      <c r="GH1685" s="116"/>
      <c r="GI1685" s="116"/>
      <c r="GJ1685" s="116"/>
      <c r="GK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</row>
    <row r="1686" spans="1:256" s="115" customFormat="1">
      <c r="A1686" s="116"/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GE1686" s="116"/>
      <c r="GF1686" s="116"/>
      <c r="GG1686" s="116"/>
      <c r="GH1686" s="116"/>
      <c r="GI1686" s="116"/>
      <c r="GJ1686" s="116"/>
      <c r="GK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</row>
    <row r="1687" spans="1:256" s="115" customFormat="1">
      <c r="A1687" s="116"/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GE1687" s="116"/>
      <c r="GF1687" s="116"/>
      <c r="GG1687" s="116"/>
      <c r="GH1687" s="116"/>
      <c r="GI1687" s="116"/>
      <c r="GJ1687" s="116"/>
      <c r="GK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</row>
    <row r="1688" spans="1:256" s="115" customFormat="1">
      <c r="A1688" s="116"/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GE1688" s="116"/>
      <c r="GF1688" s="116"/>
      <c r="GG1688" s="116"/>
      <c r="GH1688" s="116"/>
      <c r="GI1688" s="116"/>
      <c r="GJ1688" s="116"/>
      <c r="GK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</row>
    <row r="1689" spans="1:256" s="115" customFormat="1">
      <c r="A1689" s="116"/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GE1689" s="116"/>
      <c r="GF1689" s="116"/>
      <c r="GG1689" s="116"/>
      <c r="GH1689" s="116"/>
      <c r="GI1689" s="116"/>
      <c r="GJ1689" s="116"/>
      <c r="GK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</row>
    <row r="1690" spans="1:256" s="115" customFormat="1">
      <c r="A1690" s="116"/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GE1690" s="116"/>
      <c r="GF1690" s="116"/>
      <c r="GG1690" s="116"/>
      <c r="GH1690" s="116"/>
      <c r="GI1690" s="116"/>
      <c r="GJ1690" s="116"/>
      <c r="GK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</row>
    <row r="1691" spans="1:256" s="115" customFormat="1">
      <c r="A1691" s="116"/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GE1691" s="116"/>
      <c r="GF1691" s="116"/>
      <c r="GG1691" s="116"/>
      <c r="GH1691" s="116"/>
      <c r="GI1691" s="116"/>
      <c r="GJ1691" s="116"/>
      <c r="GK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</row>
    <row r="1692" spans="1:256" s="115" customFormat="1">
      <c r="A1692" s="116"/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GE1692" s="116"/>
      <c r="GF1692" s="116"/>
      <c r="GG1692" s="116"/>
      <c r="GH1692" s="116"/>
      <c r="GI1692" s="116"/>
      <c r="GJ1692" s="116"/>
      <c r="GK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</row>
    <row r="1693" spans="1:256" s="115" customFormat="1">
      <c r="A1693" s="116"/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GE1693" s="116"/>
      <c r="GF1693" s="116"/>
      <c r="GG1693" s="116"/>
      <c r="GH1693" s="116"/>
      <c r="GI1693" s="116"/>
      <c r="GJ1693" s="116"/>
      <c r="GK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</row>
    <row r="1694" spans="1:256" s="115" customFormat="1">
      <c r="A1694" s="116"/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GE1694" s="116"/>
      <c r="GF1694" s="116"/>
      <c r="GG1694" s="116"/>
      <c r="GH1694" s="116"/>
      <c r="GI1694" s="116"/>
      <c r="GJ1694" s="116"/>
      <c r="GK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</row>
    <row r="1695" spans="1:256" s="115" customFormat="1">
      <c r="A1695" s="116"/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GE1695" s="116"/>
      <c r="GF1695" s="116"/>
      <c r="GG1695" s="116"/>
      <c r="GH1695" s="116"/>
      <c r="GI1695" s="116"/>
      <c r="GJ1695" s="116"/>
      <c r="GK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</row>
    <row r="1696" spans="1:256" s="115" customFormat="1">
      <c r="A1696" s="116"/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GE1696" s="116"/>
      <c r="GF1696" s="116"/>
      <c r="GG1696" s="116"/>
      <c r="GH1696" s="116"/>
      <c r="GI1696" s="116"/>
      <c r="GJ1696" s="116"/>
      <c r="GK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</row>
    <row r="1697" spans="1:256" s="115" customFormat="1">
      <c r="A1697" s="116"/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GE1697" s="116"/>
      <c r="GF1697" s="116"/>
      <c r="GG1697" s="116"/>
      <c r="GH1697" s="116"/>
      <c r="GI1697" s="116"/>
      <c r="GJ1697" s="116"/>
      <c r="GK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</row>
    <row r="1698" spans="1:256" s="115" customFormat="1">
      <c r="A1698" s="116"/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GE1698" s="116"/>
      <c r="GF1698" s="116"/>
      <c r="GG1698" s="116"/>
      <c r="GH1698" s="116"/>
      <c r="GI1698" s="116"/>
      <c r="GJ1698" s="116"/>
      <c r="GK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</row>
    <row r="1699" spans="1:256" s="115" customFormat="1">
      <c r="A1699" s="116"/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GE1699" s="116"/>
      <c r="GF1699" s="116"/>
      <c r="GG1699" s="116"/>
      <c r="GH1699" s="116"/>
      <c r="GI1699" s="116"/>
      <c r="GJ1699" s="116"/>
      <c r="GK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</row>
    <row r="1700" spans="1:256" s="115" customFormat="1">
      <c r="A1700" s="116"/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GE1700" s="116"/>
      <c r="GF1700" s="116"/>
      <c r="GG1700" s="116"/>
      <c r="GH1700" s="116"/>
      <c r="GI1700" s="116"/>
      <c r="GJ1700" s="116"/>
      <c r="GK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</row>
    <row r="1701" spans="1:256" s="115" customFormat="1">
      <c r="A1701" s="116"/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GE1701" s="116"/>
      <c r="GF1701" s="116"/>
      <c r="GG1701" s="116"/>
      <c r="GH1701" s="116"/>
      <c r="GI1701" s="116"/>
      <c r="GJ1701" s="116"/>
      <c r="GK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</row>
    <row r="1702" spans="1:256" s="115" customFormat="1">
      <c r="A1702" s="116"/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GE1702" s="116"/>
      <c r="GF1702" s="116"/>
      <c r="GG1702" s="116"/>
      <c r="GH1702" s="116"/>
      <c r="GI1702" s="116"/>
      <c r="GJ1702" s="116"/>
      <c r="GK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</row>
    <row r="1703" spans="1:256" s="115" customFormat="1">
      <c r="A1703" s="116"/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GE1703" s="116"/>
      <c r="GF1703" s="116"/>
      <c r="GG1703" s="116"/>
      <c r="GH1703" s="116"/>
      <c r="GI1703" s="116"/>
      <c r="GJ1703" s="116"/>
      <c r="GK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</row>
    <row r="1704" spans="1:256" s="115" customFormat="1">
      <c r="A1704" s="116"/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GE1704" s="116"/>
      <c r="GF1704" s="116"/>
      <c r="GG1704" s="116"/>
      <c r="GH1704" s="116"/>
      <c r="GI1704" s="116"/>
      <c r="GJ1704" s="116"/>
      <c r="GK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</row>
    <row r="1705" spans="1:256" s="115" customFormat="1">
      <c r="A1705" s="116"/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GE1705" s="116"/>
      <c r="GF1705" s="116"/>
      <c r="GG1705" s="116"/>
      <c r="GH1705" s="116"/>
      <c r="GI1705" s="116"/>
      <c r="GJ1705" s="116"/>
      <c r="GK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</row>
    <row r="1706" spans="1:256" s="115" customFormat="1">
      <c r="A1706" s="116"/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GE1706" s="116"/>
      <c r="GF1706" s="116"/>
      <c r="GG1706" s="116"/>
      <c r="GH1706" s="116"/>
      <c r="GI1706" s="116"/>
      <c r="GJ1706" s="116"/>
      <c r="GK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</row>
    <row r="1707" spans="1:256" s="115" customFormat="1">
      <c r="A1707" s="116"/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GE1707" s="116"/>
      <c r="GF1707" s="116"/>
      <c r="GG1707" s="116"/>
      <c r="GH1707" s="116"/>
      <c r="GI1707" s="116"/>
      <c r="GJ1707" s="116"/>
      <c r="GK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</row>
    <row r="1708" spans="1:256" s="115" customFormat="1">
      <c r="A1708" s="116"/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GE1708" s="116"/>
      <c r="GF1708" s="116"/>
      <c r="GG1708" s="116"/>
      <c r="GH1708" s="116"/>
      <c r="GI1708" s="116"/>
      <c r="GJ1708" s="116"/>
      <c r="GK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</row>
    <row r="1709" spans="1:256" s="115" customFormat="1">
      <c r="A1709" s="116"/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GE1709" s="116"/>
      <c r="GF1709" s="116"/>
      <c r="GG1709" s="116"/>
      <c r="GH1709" s="116"/>
      <c r="GI1709" s="116"/>
      <c r="GJ1709" s="116"/>
      <c r="GK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</row>
    <row r="1710" spans="1:256" s="115" customFormat="1">
      <c r="A1710" s="116"/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GE1710" s="116"/>
      <c r="GF1710" s="116"/>
      <c r="GG1710" s="116"/>
      <c r="GH1710" s="116"/>
      <c r="GI1710" s="116"/>
      <c r="GJ1710" s="116"/>
      <c r="GK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</row>
    <row r="1711" spans="1:256" s="115" customFormat="1">
      <c r="A1711" s="116"/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GE1711" s="116"/>
      <c r="GF1711" s="116"/>
      <c r="GG1711" s="116"/>
      <c r="GH1711" s="116"/>
      <c r="GI1711" s="116"/>
      <c r="GJ1711" s="116"/>
      <c r="GK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</row>
    <row r="1712" spans="1:256" s="115" customFormat="1">
      <c r="A1712" s="116"/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GE1712" s="116"/>
      <c r="GF1712" s="116"/>
      <c r="GG1712" s="116"/>
      <c r="GH1712" s="116"/>
      <c r="GI1712" s="116"/>
      <c r="GJ1712" s="116"/>
      <c r="GK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</row>
    <row r="1713" spans="1:256" s="115" customFormat="1">
      <c r="A1713" s="116"/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GE1713" s="116"/>
      <c r="GF1713" s="116"/>
      <c r="GG1713" s="116"/>
      <c r="GH1713" s="116"/>
      <c r="GI1713" s="116"/>
      <c r="GJ1713" s="116"/>
      <c r="GK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</row>
    <row r="1714" spans="1:256" s="115" customFormat="1">
      <c r="A1714" s="116"/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GE1714" s="116"/>
      <c r="GF1714" s="116"/>
      <c r="GG1714" s="116"/>
      <c r="GH1714" s="116"/>
      <c r="GI1714" s="116"/>
      <c r="GJ1714" s="116"/>
      <c r="GK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</row>
    <row r="1715" spans="1:256" s="115" customFormat="1">
      <c r="A1715" s="116"/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GE1715" s="116"/>
      <c r="GF1715" s="116"/>
      <c r="GG1715" s="116"/>
      <c r="GH1715" s="116"/>
      <c r="GI1715" s="116"/>
      <c r="GJ1715" s="116"/>
      <c r="GK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</row>
    <row r="1716" spans="1:256" s="115" customFormat="1">
      <c r="A1716" s="116"/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GE1716" s="116"/>
      <c r="GF1716" s="116"/>
      <c r="GG1716" s="116"/>
      <c r="GH1716" s="116"/>
      <c r="GI1716" s="116"/>
      <c r="GJ1716" s="116"/>
      <c r="GK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</row>
    <row r="1717" spans="1:256" s="115" customFormat="1">
      <c r="A1717" s="116"/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GE1717" s="116"/>
      <c r="GF1717" s="116"/>
      <c r="GG1717" s="116"/>
      <c r="GH1717" s="116"/>
      <c r="GI1717" s="116"/>
      <c r="GJ1717" s="116"/>
      <c r="GK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</row>
    <row r="1718" spans="1:256" s="115" customFormat="1">
      <c r="A1718" s="116"/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GE1718" s="116"/>
      <c r="GF1718" s="116"/>
      <c r="GG1718" s="116"/>
      <c r="GH1718" s="116"/>
      <c r="GI1718" s="116"/>
      <c r="GJ1718" s="116"/>
      <c r="GK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</row>
    <row r="1719" spans="1:256" s="115" customFormat="1">
      <c r="A1719" s="116"/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GE1719" s="116"/>
      <c r="GF1719" s="116"/>
      <c r="GG1719" s="116"/>
      <c r="GH1719" s="116"/>
      <c r="GI1719" s="116"/>
      <c r="GJ1719" s="116"/>
      <c r="GK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</row>
    <row r="1720" spans="1:256" s="115" customFormat="1">
      <c r="A1720" s="116"/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GE1720" s="116"/>
      <c r="GF1720" s="116"/>
      <c r="GG1720" s="116"/>
      <c r="GH1720" s="116"/>
      <c r="GI1720" s="116"/>
      <c r="GJ1720" s="116"/>
      <c r="GK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</row>
    <row r="1721" spans="1:256" s="115" customFormat="1">
      <c r="A1721" s="116"/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GE1721" s="116"/>
      <c r="GF1721" s="116"/>
      <c r="GG1721" s="116"/>
      <c r="GH1721" s="116"/>
      <c r="GI1721" s="116"/>
      <c r="GJ1721" s="116"/>
      <c r="GK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</row>
    <row r="1722" spans="1:256" s="115" customFormat="1">
      <c r="A1722" s="116"/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GE1722" s="116"/>
      <c r="GF1722" s="116"/>
      <c r="GG1722" s="116"/>
      <c r="GH1722" s="116"/>
      <c r="GI1722" s="116"/>
      <c r="GJ1722" s="116"/>
      <c r="GK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</row>
    <row r="1723" spans="1:256" s="115" customFormat="1">
      <c r="A1723" s="116"/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GE1723" s="116"/>
      <c r="GF1723" s="116"/>
      <c r="GG1723" s="116"/>
      <c r="GH1723" s="116"/>
      <c r="GI1723" s="116"/>
      <c r="GJ1723" s="116"/>
      <c r="GK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</row>
    <row r="1724" spans="1:256" s="115" customFormat="1">
      <c r="A1724" s="116"/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GE1724" s="116"/>
      <c r="GF1724" s="116"/>
      <c r="GG1724" s="116"/>
      <c r="GH1724" s="116"/>
      <c r="GI1724" s="116"/>
      <c r="GJ1724" s="116"/>
      <c r="GK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</row>
    <row r="1725" spans="1:256" s="115" customFormat="1">
      <c r="A1725" s="116"/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GE1725" s="116"/>
      <c r="GF1725" s="116"/>
      <c r="GG1725" s="116"/>
      <c r="GH1725" s="116"/>
      <c r="GI1725" s="116"/>
      <c r="GJ1725" s="116"/>
      <c r="GK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</row>
    <row r="1726" spans="1:256" s="115" customFormat="1">
      <c r="A1726" s="116"/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GE1726" s="116"/>
      <c r="GF1726" s="116"/>
      <c r="GG1726" s="116"/>
      <c r="GH1726" s="116"/>
      <c r="GI1726" s="116"/>
      <c r="GJ1726" s="116"/>
      <c r="GK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</row>
    <row r="1727" spans="1:256" s="115" customFormat="1">
      <c r="A1727" s="116"/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GE1727" s="116"/>
      <c r="GF1727" s="116"/>
      <c r="GG1727" s="116"/>
      <c r="GH1727" s="116"/>
      <c r="GI1727" s="116"/>
      <c r="GJ1727" s="116"/>
      <c r="GK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</row>
    <row r="1728" spans="1:256" s="115" customFormat="1">
      <c r="A1728" s="116"/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GE1728" s="116"/>
      <c r="GF1728" s="116"/>
      <c r="GG1728" s="116"/>
      <c r="GH1728" s="116"/>
      <c r="GI1728" s="116"/>
      <c r="GJ1728" s="116"/>
      <c r="GK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</row>
    <row r="1729" spans="1:256" s="115" customFormat="1">
      <c r="A1729" s="116"/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GE1729" s="116"/>
      <c r="GF1729" s="116"/>
      <c r="GG1729" s="116"/>
      <c r="GH1729" s="116"/>
      <c r="GI1729" s="116"/>
      <c r="GJ1729" s="116"/>
      <c r="GK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</row>
    <row r="1730" spans="1:256" s="115" customFormat="1">
      <c r="A1730" s="116"/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GE1730" s="116"/>
      <c r="GF1730" s="116"/>
      <c r="GG1730" s="116"/>
      <c r="GH1730" s="116"/>
      <c r="GI1730" s="116"/>
      <c r="GJ1730" s="116"/>
      <c r="GK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</row>
    <row r="1731" spans="1:256" s="115" customFormat="1">
      <c r="A1731" s="116"/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GE1731" s="116"/>
      <c r="GF1731" s="116"/>
      <c r="GG1731" s="116"/>
      <c r="GH1731" s="116"/>
      <c r="GI1731" s="116"/>
      <c r="GJ1731" s="116"/>
      <c r="GK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</row>
    <row r="1732" spans="1:256" s="115" customFormat="1">
      <c r="A1732" s="116"/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GE1732" s="116"/>
      <c r="GF1732" s="116"/>
      <c r="GG1732" s="116"/>
      <c r="GH1732" s="116"/>
      <c r="GI1732" s="116"/>
      <c r="GJ1732" s="116"/>
      <c r="GK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</row>
    <row r="1733" spans="1:256" s="115" customFormat="1">
      <c r="A1733" s="116"/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GE1733" s="116"/>
      <c r="GF1733" s="116"/>
      <c r="GG1733" s="116"/>
      <c r="GH1733" s="116"/>
      <c r="GI1733" s="116"/>
      <c r="GJ1733" s="116"/>
      <c r="GK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</row>
    <row r="1734" spans="1:256" s="115" customFormat="1">
      <c r="A1734" s="116"/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GE1734" s="116"/>
      <c r="GF1734" s="116"/>
      <c r="GG1734" s="116"/>
      <c r="GH1734" s="116"/>
      <c r="GI1734" s="116"/>
      <c r="GJ1734" s="116"/>
      <c r="GK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</row>
    <row r="1735" spans="1:256" s="115" customFormat="1">
      <c r="A1735" s="116"/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GE1735" s="116"/>
      <c r="GF1735" s="116"/>
      <c r="GG1735" s="116"/>
      <c r="GH1735" s="116"/>
      <c r="GI1735" s="116"/>
      <c r="GJ1735" s="116"/>
      <c r="GK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</row>
    <row r="1736" spans="1:256" s="115" customFormat="1">
      <c r="A1736" s="116"/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GE1736" s="116"/>
      <c r="GF1736" s="116"/>
      <c r="GG1736" s="116"/>
      <c r="GH1736" s="116"/>
      <c r="GI1736" s="116"/>
      <c r="GJ1736" s="116"/>
      <c r="GK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</row>
    <row r="1737" spans="1:256" s="115" customFormat="1">
      <c r="A1737" s="116"/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GE1737" s="116"/>
      <c r="GF1737" s="116"/>
      <c r="GG1737" s="116"/>
      <c r="GH1737" s="116"/>
      <c r="GI1737" s="116"/>
      <c r="GJ1737" s="116"/>
      <c r="GK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</row>
    <row r="1738" spans="1:256" s="115" customFormat="1">
      <c r="A1738" s="116"/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GE1738" s="116"/>
      <c r="GF1738" s="116"/>
      <c r="GG1738" s="116"/>
      <c r="GH1738" s="116"/>
      <c r="GI1738" s="116"/>
      <c r="GJ1738" s="116"/>
      <c r="GK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</row>
    <row r="1739" spans="1:256" s="115" customFormat="1">
      <c r="A1739" s="116"/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GE1739" s="116"/>
      <c r="GF1739" s="116"/>
      <c r="GG1739" s="116"/>
      <c r="GH1739" s="116"/>
      <c r="GI1739" s="116"/>
      <c r="GJ1739" s="116"/>
      <c r="GK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</row>
    <row r="1740" spans="1:256" s="115" customFormat="1">
      <c r="A1740" s="116"/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GE1740" s="116"/>
      <c r="GF1740" s="116"/>
      <c r="GG1740" s="116"/>
      <c r="GH1740" s="116"/>
      <c r="GI1740" s="116"/>
      <c r="GJ1740" s="116"/>
      <c r="GK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</row>
    <row r="1741" spans="1:256" s="115" customFormat="1">
      <c r="A1741" s="116"/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GE1741" s="116"/>
      <c r="GF1741" s="116"/>
      <c r="GG1741" s="116"/>
      <c r="GH1741" s="116"/>
      <c r="GI1741" s="116"/>
      <c r="GJ1741" s="116"/>
      <c r="GK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</row>
    <row r="1742" spans="1:256" s="115" customFormat="1">
      <c r="A1742" s="116"/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GE1742" s="116"/>
      <c r="GF1742" s="116"/>
      <c r="GG1742" s="116"/>
      <c r="GH1742" s="116"/>
      <c r="GI1742" s="116"/>
      <c r="GJ1742" s="116"/>
      <c r="GK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</row>
    <row r="1743" spans="1:256" s="115" customFormat="1">
      <c r="A1743" s="116"/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GE1743" s="116"/>
      <c r="GF1743" s="116"/>
      <c r="GG1743" s="116"/>
      <c r="GH1743" s="116"/>
      <c r="GI1743" s="116"/>
      <c r="GJ1743" s="116"/>
      <c r="GK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</row>
    <row r="1744" spans="1:256" s="115" customFormat="1">
      <c r="A1744" s="116"/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GE1744" s="116"/>
      <c r="GF1744" s="116"/>
      <c r="GG1744" s="116"/>
      <c r="GH1744" s="116"/>
      <c r="GI1744" s="116"/>
      <c r="GJ1744" s="116"/>
      <c r="GK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</row>
    <row r="1745" spans="1:256" s="115" customFormat="1">
      <c r="A1745" s="116"/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GE1745" s="116"/>
      <c r="GF1745" s="116"/>
      <c r="GG1745" s="116"/>
      <c r="GH1745" s="116"/>
      <c r="GI1745" s="116"/>
      <c r="GJ1745" s="116"/>
      <c r="GK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</row>
    <row r="1746" spans="1:256" s="115" customFormat="1">
      <c r="A1746" s="116"/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GE1746" s="116"/>
      <c r="GF1746" s="116"/>
      <c r="GG1746" s="116"/>
      <c r="GH1746" s="116"/>
      <c r="GI1746" s="116"/>
      <c r="GJ1746" s="116"/>
      <c r="GK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</row>
    <row r="1747" spans="1:256" s="115" customFormat="1">
      <c r="A1747" s="116"/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GE1747" s="116"/>
      <c r="GF1747" s="116"/>
      <c r="GG1747" s="116"/>
      <c r="GH1747" s="116"/>
      <c r="GI1747" s="116"/>
      <c r="GJ1747" s="116"/>
      <c r="GK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</row>
    <row r="1748" spans="1:256" s="115" customFormat="1">
      <c r="A1748" s="116"/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GE1748" s="116"/>
      <c r="GF1748" s="116"/>
      <c r="GG1748" s="116"/>
      <c r="GH1748" s="116"/>
      <c r="GI1748" s="116"/>
      <c r="GJ1748" s="116"/>
      <c r="GK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</row>
    <row r="1749" spans="1:256" s="115" customFormat="1">
      <c r="A1749" s="116"/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GE1749" s="116"/>
      <c r="GF1749" s="116"/>
      <c r="GG1749" s="116"/>
      <c r="GH1749" s="116"/>
      <c r="GI1749" s="116"/>
      <c r="GJ1749" s="116"/>
      <c r="GK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</row>
    <row r="1750" spans="1:256" s="115" customFormat="1">
      <c r="A1750" s="116"/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GE1750" s="116"/>
      <c r="GF1750" s="116"/>
      <c r="GG1750" s="116"/>
      <c r="GH1750" s="116"/>
      <c r="GI1750" s="116"/>
      <c r="GJ1750" s="116"/>
      <c r="GK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</row>
    <row r="1751" spans="1:256" s="115" customFormat="1">
      <c r="A1751" s="116"/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GE1751" s="116"/>
      <c r="GF1751" s="116"/>
      <c r="GG1751" s="116"/>
      <c r="GH1751" s="116"/>
      <c r="GI1751" s="116"/>
      <c r="GJ1751" s="116"/>
      <c r="GK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</row>
    <row r="1752" spans="1:256" s="115" customFormat="1">
      <c r="A1752" s="116"/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GE1752" s="116"/>
      <c r="GF1752" s="116"/>
      <c r="GG1752" s="116"/>
      <c r="GH1752" s="116"/>
      <c r="GI1752" s="116"/>
      <c r="GJ1752" s="116"/>
      <c r="GK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</row>
    <row r="1753" spans="1:256" s="115" customFormat="1">
      <c r="A1753" s="116"/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GE1753" s="116"/>
      <c r="GF1753" s="116"/>
      <c r="GG1753" s="116"/>
      <c r="GH1753" s="116"/>
      <c r="GI1753" s="116"/>
      <c r="GJ1753" s="116"/>
      <c r="GK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</row>
    <row r="1754" spans="1:256" s="115" customFormat="1">
      <c r="A1754" s="116"/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GE1754" s="116"/>
      <c r="GF1754" s="116"/>
      <c r="GG1754" s="116"/>
      <c r="GH1754" s="116"/>
      <c r="GI1754" s="116"/>
      <c r="GJ1754" s="116"/>
      <c r="GK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</row>
    <row r="1755" spans="1:256" s="115" customFormat="1">
      <c r="A1755" s="116"/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GE1755" s="116"/>
      <c r="GF1755" s="116"/>
      <c r="GG1755" s="116"/>
      <c r="GH1755" s="116"/>
      <c r="GI1755" s="116"/>
      <c r="GJ1755" s="116"/>
      <c r="GK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</row>
    <row r="1756" spans="1:256" s="115" customFormat="1">
      <c r="A1756" s="116"/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GE1756" s="116"/>
      <c r="GF1756" s="116"/>
      <c r="GG1756" s="116"/>
      <c r="GH1756" s="116"/>
      <c r="GI1756" s="116"/>
      <c r="GJ1756" s="116"/>
      <c r="GK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</row>
    <row r="1757" spans="1:256" s="115" customFormat="1">
      <c r="A1757" s="116"/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GE1757" s="116"/>
      <c r="GF1757" s="116"/>
      <c r="GG1757" s="116"/>
      <c r="GH1757" s="116"/>
      <c r="GI1757" s="116"/>
      <c r="GJ1757" s="116"/>
      <c r="GK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</row>
    <row r="1758" spans="1:256" s="115" customFormat="1">
      <c r="A1758" s="116"/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GE1758" s="116"/>
      <c r="GF1758" s="116"/>
      <c r="GG1758" s="116"/>
      <c r="GH1758" s="116"/>
      <c r="GI1758" s="116"/>
      <c r="GJ1758" s="116"/>
      <c r="GK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</row>
    <row r="1759" spans="1:256" s="115" customFormat="1">
      <c r="A1759" s="116"/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GE1759" s="116"/>
      <c r="GF1759" s="116"/>
      <c r="GG1759" s="116"/>
      <c r="GH1759" s="116"/>
      <c r="GI1759" s="116"/>
      <c r="GJ1759" s="116"/>
      <c r="GK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</row>
    <row r="1760" spans="1:256" s="115" customFormat="1">
      <c r="A1760" s="116"/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GE1760" s="116"/>
      <c r="GF1760" s="116"/>
      <c r="GG1760" s="116"/>
      <c r="GH1760" s="116"/>
      <c r="GI1760" s="116"/>
      <c r="GJ1760" s="116"/>
      <c r="GK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</row>
    <row r="1761" spans="1:256" s="115" customFormat="1">
      <c r="A1761" s="116"/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GE1761" s="116"/>
      <c r="GF1761" s="116"/>
      <c r="GG1761" s="116"/>
      <c r="GH1761" s="116"/>
      <c r="GI1761" s="116"/>
      <c r="GJ1761" s="116"/>
      <c r="GK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</row>
    <row r="1762" spans="1:256" s="115" customFormat="1">
      <c r="A1762" s="116"/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GE1762" s="116"/>
      <c r="GF1762" s="116"/>
      <c r="GG1762" s="116"/>
      <c r="GH1762" s="116"/>
      <c r="GI1762" s="116"/>
      <c r="GJ1762" s="116"/>
      <c r="GK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</row>
    <row r="1763" spans="1:256" s="115" customFormat="1">
      <c r="A1763" s="116"/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GE1763" s="116"/>
      <c r="GF1763" s="116"/>
      <c r="GG1763" s="116"/>
      <c r="GH1763" s="116"/>
      <c r="GI1763" s="116"/>
      <c r="GJ1763" s="116"/>
      <c r="GK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</row>
    <row r="1764" spans="1:256" s="115" customFormat="1">
      <c r="A1764" s="116"/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GE1764" s="116"/>
      <c r="GF1764" s="116"/>
      <c r="GG1764" s="116"/>
      <c r="GH1764" s="116"/>
      <c r="GI1764" s="116"/>
      <c r="GJ1764" s="116"/>
      <c r="GK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</row>
    <row r="1765" spans="1:256" s="115" customFormat="1">
      <c r="A1765" s="116"/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GE1765" s="116"/>
      <c r="GF1765" s="116"/>
      <c r="GG1765" s="116"/>
      <c r="GH1765" s="116"/>
      <c r="GI1765" s="116"/>
      <c r="GJ1765" s="116"/>
      <c r="GK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</row>
    <row r="1766" spans="1:256" s="115" customFormat="1">
      <c r="A1766" s="116"/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GE1766" s="116"/>
      <c r="GF1766" s="116"/>
      <c r="GG1766" s="116"/>
      <c r="GH1766" s="116"/>
      <c r="GI1766" s="116"/>
      <c r="GJ1766" s="116"/>
      <c r="GK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</row>
    <row r="1767" spans="1:256" s="115" customFormat="1">
      <c r="A1767" s="116"/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GE1767" s="116"/>
      <c r="GF1767" s="116"/>
      <c r="GG1767" s="116"/>
      <c r="GH1767" s="116"/>
      <c r="GI1767" s="116"/>
      <c r="GJ1767" s="116"/>
      <c r="GK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</row>
    <row r="1768" spans="1:256" s="115" customFormat="1">
      <c r="A1768" s="116"/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GE1768" s="116"/>
      <c r="GF1768" s="116"/>
      <c r="GG1768" s="116"/>
      <c r="GH1768" s="116"/>
      <c r="GI1768" s="116"/>
      <c r="GJ1768" s="116"/>
      <c r="GK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</row>
    <row r="1769" spans="1:256" s="115" customFormat="1">
      <c r="A1769" s="116"/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GE1769" s="116"/>
      <c r="GF1769" s="116"/>
      <c r="GG1769" s="116"/>
      <c r="GH1769" s="116"/>
      <c r="GI1769" s="116"/>
      <c r="GJ1769" s="116"/>
      <c r="GK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</row>
    <row r="1770" spans="1:256" s="115" customFormat="1">
      <c r="A1770" s="116"/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GE1770" s="116"/>
      <c r="GF1770" s="116"/>
      <c r="GG1770" s="116"/>
      <c r="GH1770" s="116"/>
      <c r="GI1770" s="116"/>
      <c r="GJ1770" s="116"/>
      <c r="GK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</row>
    <row r="1771" spans="1:256" s="115" customFormat="1">
      <c r="A1771" s="116"/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GE1771" s="116"/>
      <c r="GF1771" s="116"/>
      <c r="GG1771" s="116"/>
      <c r="GH1771" s="116"/>
      <c r="GI1771" s="116"/>
      <c r="GJ1771" s="116"/>
      <c r="GK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</row>
    <row r="1772" spans="1:256" s="115" customFormat="1">
      <c r="A1772" s="116"/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GE1772" s="116"/>
      <c r="GF1772" s="116"/>
      <c r="GG1772" s="116"/>
      <c r="GH1772" s="116"/>
      <c r="GI1772" s="116"/>
      <c r="GJ1772" s="116"/>
      <c r="GK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</row>
    <row r="1773" spans="1:256" s="115" customFormat="1">
      <c r="A1773" s="116"/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GE1773" s="116"/>
      <c r="GF1773" s="116"/>
      <c r="GG1773" s="116"/>
      <c r="GH1773" s="116"/>
      <c r="GI1773" s="116"/>
      <c r="GJ1773" s="116"/>
      <c r="GK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</row>
    <row r="1774" spans="1:256" s="115" customFormat="1">
      <c r="A1774" s="116"/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GE1774" s="116"/>
      <c r="GF1774" s="116"/>
      <c r="GG1774" s="116"/>
      <c r="GH1774" s="116"/>
      <c r="GI1774" s="116"/>
      <c r="GJ1774" s="116"/>
      <c r="GK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</row>
    <row r="1775" spans="1:256" s="115" customFormat="1">
      <c r="A1775" s="116"/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GE1775" s="116"/>
      <c r="GF1775" s="116"/>
      <c r="GG1775" s="116"/>
      <c r="GH1775" s="116"/>
      <c r="GI1775" s="116"/>
      <c r="GJ1775" s="116"/>
      <c r="GK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</row>
    <row r="1776" spans="1:256" s="115" customFormat="1">
      <c r="A1776" s="116"/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GE1776" s="116"/>
      <c r="GF1776" s="116"/>
      <c r="GG1776" s="116"/>
      <c r="GH1776" s="116"/>
      <c r="GI1776" s="116"/>
      <c r="GJ1776" s="116"/>
      <c r="GK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</row>
    <row r="1777" spans="1:256" s="115" customFormat="1">
      <c r="A1777" s="116"/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GE1777" s="116"/>
      <c r="GF1777" s="116"/>
      <c r="GG1777" s="116"/>
      <c r="GH1777" s="116"/>
      <c r="GI1777" s="116"/>
      <c r="GJ1777" s="116"/>
      <c r="GK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</row>
    <row r="1778" spans="1:256" s="115" customFormat="1">
      <c r="A1778" s="116"/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GE1778" s="116"/>
      <c r="GF1778" s="116"/>
      <c r="GG1778" s="116"/>
      <c r="GH1778" s="116"/>
      <c r="GI1778" s="116"/>
      <c r="GJ1778" s="116"/>
      <c r="GK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</row>
    <row r="1779" spans="1:256" s="115" customFormat="1">
      <c r="A1779" s="116"/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GE1779" s="116"/>
      <c r="GF1779" s="116"/>
      <c r="GG1779" s="116"/>
      <c r="GH1779" s="116"/>
      <c r="GI1779" s="116"/>
      <c r="GJ1779" s="116"/>
      <c r="GK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</row>
    <row r="1780" spans="1:256" s="115" customFormat="1">
      <c r="A1780" s="116"/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GE1780" s="116"/>
      <c r="GF1780" s="116"/>
      <c r="GG1780" s="116"/>
      <c r="GH1780" s="116"/>
      <c r="GI1780" s="116"/>
      <c r="GJ1780" s="116"/>
      <c r="GK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</row>
    <row r="1781" spans="1:256" s="115" customFormat="1">
      <c r="A1781" s="116"/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GE1781" s="116"/>
      <c r="GF1781" s="116"/>
      <c r="GG1781" s="116"/>
      <c r="GH1781" s="116"/>
      <c r="GI1781" s="116"/>
      <c r="GJ1781" s="116"/>
      <c r="GK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</row>
    <row r="1782" spans="1:256" s="115" customFormat="1">
      <c r="A1782" s="116"/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GE1782" s="116"/>
      <c r="GF1782" s="116"/>
      <c r="GG1782" s="116"/>
      <c r="GH1782" s="116"/>
      <c r="GI1782" s="116"/>
      <c r="GJ1782" s="116"/>
      <c r="GK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</row>
    <row r="1783" spans="1:256" s="115" customFormat="1">
      <c r="A1783" s="116"/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GE1783" s="116"/>
      <c r="GF1783" s="116"/>
      <c r="GG1783" s="116"/>
      <c r="GH1783" s="116"/>
      <c r="GI1783" s="116"/>
      <c r="GJ1783" s="116"/>
      <c r="GK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</row>
    <row r="1784" spans="1:256" s="115" customFormat="1">
      <c r="A1784" s="116"/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GE1784" s="116"/>
      <c r="GF1784" s="116"/>
      <c r="GG1784" s="116"/>
      <c r="GH1784" s="116"/>
      <c r="GI1784" s="116"/>
      <c r="GJ1784" s="116"/>
      <c r="GK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</row>
    <row r="1785" spans="1:256" s="115" customFormat="1">
      <c r="A1785" s="116"/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GE1785" s="116"/>
      <c r="GF1785" s="116"/>
      <c r="GG1785" s="116"/>
      <c r="GH1785" s="116"/>
      <c r="GI1785" s="116"/>
      <c r="GJ1785" s="116"/>
      <c r="GK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</row>
    <row r="1786" spans="1:256" s="115" customFormat="1">
      <c r="A1786" s="116"/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GE1786" s="116"/>
      <c r="GF1786" s="116"/>
      <c r="GG1786" s="116"/>
      <c r="GH1786" s="116"/>
      <c r="GI1786" s="116"/>
      <c r="GJ1786" s="116"/>
      <c r="GK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</row>
    <row r="1787" spans="1:256" s="115" customFormat="1">
      <c r="A1787" s="116"/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GE1787" s="116"/>
      <c r="GF1787" s="116"/>
      <c r="GG1787" s="116"/>
      <c r="GH1787" s="116"/>
      <c r="GI1787" s="116"/>
      <c r="GJ1787" s="116"/>
      <c r="GK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</row>
    <row r="1788" spans="1:256" s="115" customFormat="1">
      <c r="A1788" s="116"/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GE1788" s="116"/>
      <c r="GF1788" s="116"/>
      <c r="GG1788" s="116"/>
      <c r="GH1788" s="116"/>
      <c r="GI1788" s="116"/>
      <c r="GJ1788" s="116"/>
      <c r="GK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</row>
    <row r="1789" spans="1:256" s="115" customFormat="1">
      <c r="A1789" s="116"/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GE1789" s="116"/>
      <c r="GF1789" s="116"/>
      <c r="GG1789" s="116"/>
      <c r="GH1789" s="116"/>
      <c r="GI1789" s="116"/>
      <c r="GJ1789" s="116"/>
      <c r="GK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</row>
    <row r="1790" spans="1:256" s="115" customFormat="1">
      <c r="A1790" s="116"/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GE1790" s="116"/>
      <c r="GF1790" s="116"/>
      <c r="GG1790" s="116"/>
      <c r="GH1790" s="116"/>
      <c r="GI1790" s="116"/>
      <c r="GJ1790" s="116"/>
      <c r="GK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</row>
    <row r="1791" spans="1:256" s="115" customFormat="1">
      <c r="A1791" s="116"/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GE1791" s="116"/>
      <c r="GF1791" s="116"/>
      <c r="GG1791" s="116"/>
      <c r="GH1791" s="116"/>
      <c r="GI1791" s="116"/>
      <c r="GJ1791" s="116"/>
      <c r="GK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</row>
    <row r="1792" spans="1:256" s="115" customFormat="1">
      <c r="A1792" s="116"/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GE1792" s="116"/>
      <c r="GF1792" s="116"/>
      <c r="GG1792" s="116"/>
      <c r="GH1792" s="116"/>
      <c r="GI1792" s="116"/>
      <c r="GJ1792" s="116"/>
      <c r="GK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</row>
    <row r="1793" spans="1:256" s="115" customFormat="1">
      <c r="A1793" s="116"/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GE1793" s="116"/>
      <c r="GF1793" s="116"/>
      <c r="GG1793" s="116"/>
      <c r="GH1793" s="116"/>
      <c r="GI1793" s="116"/>
      <c r="GJ1793" s="116"/>
      <c r="GK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</row>
    <row r="1794" spans="1:256" s="115" customFormat="1">
      <c r="A1794" s="116"/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GE1794" s="116"/>
      <c r="GF1794" s="116"/>
      <c r="GG1794" s="116"/>
      <c r="GH1794" s="116"/>
      <c r="GI1794" s="116"/>
      <c r="GJ1794" s="116"/>
      <c r="GK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</row>
    <row r="1795" spans="1:256" s="115" customFormat="1">
      <c r="A1795" s="116"/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GE1795" s="116"/>
      <c r="GF1795" s="116"/>
      <c r="GG1795" s="116"/>
      <c r="GH1795" s="116"/>
      <c r="GI1795" s="116"/>
      <c r="GJ1795" s="116"/>
      <c r="GK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</row>
    <row r="1796" spans="1:256" s="115" customFormat="1">
      <c r="A1796" s="116"/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GE1796" s="116"/>
      <c r="GF1796" s="116"/>
      <c r="GG1796" s="116"/>
      <c r="GH1796" s="116"/>
      <c r="GI1796" s="116"/>
      <c r="GJ1796" s="116"/>
      <c r="GK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</row>
    <row r="1797" spans="1:256" s="115" customFormat="1">
      <c r="A1797" s="116"/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GE1797" s="116"/>
      <c r="GF1797" s="116"/>
      <c r="GG1797" s="116"/>
      <c r="GH1797" s="116"/>
      <c r="GI1797" s="116"/>
      <c r="GJ1797" s="116"/>
      <c r="GK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</row>
    <row r="1798" spans="1:256" s="115" customFormat="1">
      <c r="A1798" s="116"/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GE1798" s="116"/>
      <c r="GF1798" s="116"/>
      <c r="GG1798" s="116"/>
      <c r="GH1798" s="116"/>
      <c r="GI1798" s="116"/>
      <c r="GJ1798" s="116"/>
      <c r="GK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</row>
    <row r="1799" spans="1:256" s="115" customFormat="1">
      <c r="A1799" s="116"/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GE1799" s="116"/>
      <c r="GF1799" s="116"/>
      <c r="GG1799" s="116"/>
      <c r="GH1799" s="116"/>
      <c r="GI1799" s="116"/>
      <c r="GJ1799" s="116"/>
      <c r="GK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</row>
    <row r="1800" spans="1:256" s="115" customFormat="1">
      <c r="A1800" s="116"/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GE1800" s="116"/>
      <c r="GF1800" s="116"/>
      <c r="GG1800" s="116"/>
      <c r="GH1800" s="116"/>
      <c r="GI1800" s="116"/>
      <c r="GJ1800" s="116"/>
      <c r="GK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</row>
    <row r="1801" spans="1:256" s="115" customFormat="1">
      <c r="A1801" s="116"/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GE1801" s="116"/>
      <c r="GF1801" s="116"/>
      <c r="GG1801" s="116"/>
      <c r="GH1801" s="116"/>
      <c r="GI1801" s="116"/>
      <c r="GJ1801" s="116"/>
      <c r="GK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</row>
    <row r="1802" spans="1:256" s="115" customFormat="1">
      <c r="A1802" s="116"/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GE1802" s="116"/>
      <c r="GF1802" s="116"/>
      <c r="GG1802" s="116"/>
      <c r="GH1802" s="116"/>
      <c r="GI1802" s="116"/>
      <c r="GJ1802" s="116"/>
      <c r="GK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</row>
    <row r="1803" spans="1:256" s="115" customFormat="1">
      <c r="A1803" s="116"/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GE1803" s="116"/>
      <c r="GF1803" s="116"/>
      <c r="GG1803" s="116"/>
      <c r="GH1803" s="116"/>
      <c r="GI1803" s="116"/>
      <c r="GJ1803" s="116"/>
      <c r="GK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</row>
    <row r="1804" spans="1:256" s="115" customFormat="1">
      <c r="A1804" s="116"/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GE1804" s="116"/>
      <c r="GF1804" s="116"/>
      <c r="GG1804" s="116"/>
      <c r="GH1804" s="116"/>
      <c r="GI1804" s="116"/>
      <c r="GJ1804" s="116"/>
      <c r="GK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</row>
    <row r="1805" spans="1:256" s="115" customFormat="1">
      <c r="A1805" s="116"/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GE1805" s="116"/>
      <c r="GF1805" s="116"/>
      <c r="GG1805" s="116"/>
      <c r="GH1805" s="116"/>
      <c r="GI1805" s="116"/>
      <c r="GJ1805" s="116"/>
      <c r="GK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</row>
    <row r="1806" spans="1:256" s="115" customFormat="1">
      <c r="A1806" s="116"/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GE1806" s="116"/>
      <c r="GF1806" s="116"/>
      <c r="GG1806" s="116"/>
      <c r="GH1806" s="116"/>
      <c r="GI1806" s="116"/>
      <c r="GJ1806" s="116"/>
      <c r="GK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</row>
    <row r="1807" spans="1:256" s="115" customFormat="1">
      <c r="A1807" s="116"/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GE1807" s="116"/>
      <c r="GF1807" s="116"/>
      <c r="GG1807" s="116"/>
      <c r="GH1807" s="116"/>
      <c r="GI1807" s="116"/>
      <c r="GJ1807" s="116"/>
      <c r="GK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</row>
    <row r="1808" spans="1:256" s="115" customFormat="1">
      <c r="A1808" s="116"/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GE1808" s="116"/>
      <c r="GF1808" s="116"/>
      <c r="GG1808" s="116"/>
      <c r="GH1808" s="116"/>
      <c r="GI1808" s="116"/>
      <c r="GJ1808" s="116"/>
      <c r="GK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</row>
    <row r="1809" spans="1:256" s="115" customFormat="1">
      <c r="A1809" s="116"/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GE1809" s="116"/>
      <c r="GF1809" s="116"/>
      <c r="GG1809" s="116"/>
      <c r="GH1809" s="116"/>
      <c r="GI1809" s="116"/>
      <c r="GJ1809" s="116"/>
      <c r="GK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</row>
    <row r="1810" spans="1:256" s="115" customFormat="1">
      <c r="A1810" s="116"/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GE1810" s="116"/>
      <c r="GF1810" s="116"/>
      <c r="GG1810" s="116"/>
      <c r="GH1810" s="116"/>
      <c r="GI1810" s="116"/>
      <c r="GJ1810" s="116"/>
      <c r="GK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</row>
    <row r="1811" spans="1:256" s="115" customFormat="1">
      <c r="A1811" s="116"/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GE1811" s="116"/>
      <c r="GF1811" s="116"/>
      <c r="GG1811" s="116"/>
      <c r="GH1811" s="116"/>
      <c r="GI1811" s="116"/>
      <c r="GJ1811" s="116"/>
      <c r="GK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</row>
    <row r="1812" spans="1:256" s="115" customFormat="1">
      <c r="A1812" s="116"/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GE1812" s="116"/>
      <c r="GF1812" s="116"/>
      <c r="GG1812" s="116"/>
      <c r="GH1812" s="116"/>
      <c r="GI1812" s="116"/>
      <c r="GJ1812" s="116"/>
      <c r="GK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</row>
    <row r="1813" spans="1:256" s="115" customFormat="1">
      <c r="A1813" s="116"/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GE1813" s="116"/>
      <c r="GF1813" s="116"/>
      <c r="GG1813" s="116"/>
      <c r="GH1813" s="116"/>
      <c r="GI1813" s="116"/>
      <c r="GJ1813" s="116"/>
      <c r="GK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</row>
    <row r="1814" spans="1:256" s="115" customFormat="1">
      <c r="A1814" s="116"/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GE1814" s="116"/>
      <c r="GF1814" s="116"/>
      <c r="GG1814" s="116"/>
      <c r="GH1814" s="116"/>
      <c r="GI1814" s="116"/>
      <c r="GJ1814" s="116"/>
      <c r="GK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</row>
    <row r="1815" spans="1:256" s="115" customFormat="1">
      <c r="A1815" s="116"/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GE1815" s="116"/>
      <c r="GF1815" s="116"/>
      <c r="GG1815" s="116"/>
      <c r="GH1815" s="116"/>
      <c r="GI1815" s="116"/>
      <c r="GJ1815" s="116"/>
      <c r="GK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</row>
    <row r="1816" spans="1:256" s="115" customFormat="1">
      <c r="A1816" s="116"/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GE1816" s="116"/>
      <c r="GF1816" s="116"/>
      <c r="GG1816" s="116"/>
      <c r="GH1816" s="116"/>
      <c r="GI1816" s="116"/>
      <c r="GJ1816" s="116"/>
      <c r="GK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</row>
    <row r="1817" spans="1:256" s="115" customFormat="1">
      <c r="A1817" s="116"/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GE1817" s="116"/>
      <c r="GF1817" s="116"/>
      <c r="GG1817" s="116"/>
      <c r="GH1817" s="116"/>
      <c r="GI1817" s="116"/>
      <c r="GJ1817" s="116"/>
      <c r="GK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</row>
    <row r="1818" spans="1:256" s="115" customFormat="1">
      <c r="A1818" s="116"/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GE1818" s="116"/>
      <c r="GF1818" s="116"/>
      <c r="GG1818" s="116"/>
      <c r="GH1818" s="116"/>
      <c r="GI1818" s="116"/>
      <c r="GJ1818" s="116"/>
      <c r="GK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</row>
    <row r="1819" spans="1:256" s="115" customFormat="1">
      <c r="A1819" s="116"/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GE1819" s="116"/>
      <c r="GF1819" s="116"/>
      <c r="GG1819" s="116"/>
      <c r="GH1819" s="116"/>
      <c r="GI1819" s="116"/>
      <c r="GJ1819" s="116"/>
      <c r="GK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</row>
    <row r="1820" spans="1:256" s="115" customFormat="1">
      <c r="A1820" s="116"/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GE1820" s="116"/>
      <c r="GF1820" s="116"/>
      <c r="GG1820" s="116"/>
      <c r="GH1820" s="116"/>
      <c r="GI1820" s="116"/>
      <c r="GJ1820" s="116"/>
      <c r="GK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</row>
    <row r="1821" spans="1:256" s="115" customFormat="1">
      <c r="A1821" s="116"/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GE1821" s="116"/>
      <c r="GF1821" s="116"/>
      <c r="GG1821" s="116"/>
      <c r="GH1821" s="116"/>
      <c r="GI1821" s="116"/>
      <c r="GJ1821" s="116"/>
      <c r="GK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</row>
    <row r="1822" spans="1:256" s="115" customFormat="1">
      <c r="A1822" s="116"/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GE1822" s="116"/>
      <c r="GF1822" s="116"/>
      <c r="GG1822" s="116"/>
      <c r="GH1822" s="116"/>
      <c r="GI1822" s="116"/>
      <c r="GJ1822" s="116"/>
      <c r="GK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</row>
    <row r="1823" spans="1:256" s="115" customFormat="1">
      <c r="A1823" s="116"/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GE1823" s="116"/>
      <c r="GF1823" s="116"/>
      <c r="GG1823" s="116"/>
      <c r="GH1823" s="116"/>
      <c r="GI1823" s="116"/>
      <c r="GJ1823" s="116"/>
      <c r="GK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</row>
    <row r="1824" spans="1:256" s="115" customFormat="1">
      <c r="A1824" s="116"/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GE1824" s="116"/>
      <c r="GF1824" s="116"/>
      <c r="GG1824" s="116"/>
      <c r="GH1824" s="116"/>
      <c r="GI1824" s="116"/>
      <c r="GJ1824" s="116"/>
      <c r="GK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</row>
    <row r="1825" spans="1:256" s="115" customFormat="1">
      <c r="A1825" s="116"/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GE1825" s="116"/>
      <c r="GF1825" s="116"/>
      <c r="GG1825" s="116"/>
      <c r="GH1825" s="116"/>
      <c r="GI1825" s="116"/>
      <c r="GJ1825" s="116"/>
      <c r="GK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</row>
    <row r="1826" spans="1:256" s="115" customFormat="1">
      <c r="A1826" s="116"/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GE1826" s="116"/>
      <c r="GF1826" s="116"/>
      <c r="GG1826" s="116"/>
      <c r="GH1826" s="116"/>
      <c r="GI1826" s="116"/>
      <c r="GJ1826" s="116"/>
      <c r="GK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</row>
    <row r="1827" spans="1:256" s="115" customFormat="1">
      <c r="A1827" s="116"/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GE1827" s="116"/>
      <c r="GF1827" s="116"/>
      <c r="GG1827" s="116"/>
      <c r="GH1827" s="116"/>
      <c r="GI1827" s="116"/>
      <c r="GJ1827" s="116"/>
      <c r="GK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</row>
    <row r="1828" spans="1:256" s="115" customFormat="1">
      <c r="A1828" s="116"/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GE1828" s="116"/>
      <c r="GF1828" s="116"/>
      <c r="GG1828" s="116"/>
      <c r="GH1828" s="116"/>
      <c r="GI1828" s="116"/>
      <c r="GJ1828" s="116"/>
      <c r="GK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</row>
    <row r="1829" spans="1:256" s="115" customFormat="1">
      <c r="A1829" s="116"/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GE1829" s="116"/>
      <c r="GF1829" s="116"/>
      <c r="GG1829" s="116"/>
      <c r="GH1829" s="116"/>
      <c r="GI1829" s="116"/>
      <c r="GJ1829" s="116"/>
      <c r="GK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</row>
    <row r="1830" spans="1:256" s="115" customFormat="1">
      <c r="A1830" s="116"/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GE1830" s="116"/>
      <c r="GF1830" s="116"/>
      <c r="GG1830" s="116"/>
      <c r="GH1830" s="116"/>
      <c r="GI1830" s="116"/>
      <c r="GJ1830" s="116"/>
      <c r="GK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</row>
    <row r="1831" spans="1:256" s="115" customFormat="1">
      <c r="A1831" s="116"/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GE1831" s="116"/>
      <c r="GF1831" s="116"/>
      <c r="GG1831" s="116"/>
      <c r="GH1831" s="116"/>
      <c r="GI1831" s="116"/>
      <c r="GJ1831" s="116"/>
      <c r="GK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</row>
    <row r="1832" spans="1:256" s="115" customFormat="1">
      <c r="A1832" s="116"/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GE1832" s="116"/>
      <c r="GF1832" s="116"/>
      <c r="GG1832" s="116"/>
      <c r="GH1832" s="116"/>
      <c r="GI1832" s="116"/>
      <c r="GJ1832" s="116"/>
      <c r="GK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</row>
    <row r="1833" spans="1:256" s="115" customFormat="1">
      <c r="A1833" s="116"/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GE1833" s="116"/>
      <c r="GF1833" s="116"/>
      <c r="GG1833" s="116"/>
      <c r="GH1833" s="116"/>
      <c r="GI1833" s="116"/>
      <c r="GJ1833" s="116"/>
      <c r="GK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</row>
    <row r="1834" spans="1:256" s="115" customFormat="1">
      <c r="A1834" s="116"/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GE1834" s="116"/>
      <c r="GF1834" s="116"/>
      <c r="GG1834" s="116"/>
      <c r="GH1834" s="116"/>
      <c r="GI1834" s="116"/>
      <c r="GJ1834" s="116"/>
      <c r="GK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</row>
    <row r="1835" spans="1:256" s="115" customFormat="1">
      <c r="A1835" s="116"/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GE1835" s="116"/>
      <c r="GF1835" s="116"/>
      <c r="GG1835" s="116"/>
      <c r="GH1835" s="116"/>
      <c r="GI1835" s="116"/>
      <c r="GJ1835" s="116"/>
      <c r="GK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</row>
    <row r="1836" spans="1:256" s="115" customFormat="1">
      <c r="A1836" s="116"/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GE1836" s="116"/>
      <c r="GF1836" s="116"/>
      <c r="GG1836" s="116"/>
      <c r="GH1836" s="116"/>
      <c r="GI1836" s="116"/>
      <c r="GJ1836" s="116"/>
      <c r="GK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</row>
    <row r="1837" spans="1:256" s="115" customFormat="1">
      <c r="A1837" s="116"/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GE1837" s="116"/>
      <c r="GF1837" s="116"/>
      <c r="GG1837" s="116"/>
      <c r="GH1837" s="116"/>
      <c r="GI1837" s="116"/>
      <c r="GJ1837" s="116"/>
      <c r="GK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</row>
    <row r="1838" spans="1:256" s="115" customFormat="1">
      <c r="A1838" s="116"/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GE1838" s="116"/>
      <c r="GF1838" s="116"/>
      <c r="GG1838" s="116"/>
      <c r="GH1838" s="116"/>
      <c r="GI1838" s="116"/>
      <c r="GJ1838" s="116"/>
      <c r="GK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</row>
    <row r="1839" spans="1:256" s="115" customFormat="1">
      <c r="A1839" s="116"/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GE1839" s="116"/>
      <c r="GF1839" s="116"/>
      <c r="GG1839" s="116"/>
      <c r="GH1839" s="116"/>
      <c r="GI1839" s="116"/>
      <c r="GJ1839" s="116"/>
      <c r="GK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</row>
    <row r="1840" spans="1:256" s="115" customFormat="1">
      <c r="A1840" s="116"/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GE1840" s="116"/>
      <c r="GF1840" s="116"/>
      <c r="GG1840" s="116"/>
      <c r="GH1840" s="116"/>
      <c r="GI1840" s="116"/>
      <c r="GJ1840" s="116"/>
      <c r="GK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</row>
    <row r="1841" spans="1:256" s="115" customFormat="1">
      <c r="A1841" s="116"/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GE1841" s="116"/>
      <c r="GF1841" s="116"/>
      <c r="GG1841" s="116"/>
      <c r="GH1841" s="116"/>
      <c r="GI1841" s="116"/>
      <c r="GJ1841" s="116"/>
      <c r="GK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</row>
    <row r="1842" spans="1:256" s="115" customFormat="1">
      <c r="A1842" s="116"/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GE1842" s="116"/>
      <c r="GF1842" s="116"/>
      <c r="GG1842" s="116"/>
      <c r="GH1842" s="116"/>
      <c r="GI1842" s="116"/>
      <c r="GJ1842" s="116"/>
      <c r="GK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</row>
    <row r="1843" spans="1:256" s="115" customFormat="1">
      <c r="A1843" s="116"/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GE1843" s="116"/>
      <c r="GF1843" s="116"/>
      <c r="GG1843" s="116"/>
      <c r="GH1843" s="116"/>
      <c r="GI1843" s="116"/>
      <c r="GJ1843" s="116"/>
      <c r="GK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</row>
    <row r="1844" spans="1:256" s="115" customFormat="1">
      <c r="A1844" s="116"/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GE1844" s="116"/>
      <c r="GF1844" s="116"/>
      <c r="GG1844" s="116"/>
      <c r="GH1844" s="116"/>
      <c r="GI1844" s="116"/>
      <c r="GJ1844" s="116"/>
      <c r="GK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</row>
    <row r="1845" spans="1:256" s="115" customFormat="1">
      <c r="A1845" s="116"/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GE1845" s="116"/>
      <c r="GF1845" s="116"/>
      <c r="GG1845" s="116"/>
      <c r="GH1845" s="116"/>
      <c r="GI1845" s="116"/>
      <c r="GJ1845" s="116"/>
      <c r="GK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</row>
    <row r="1846" spans="1:256" s="115" customFormat="1">
      <c r="A1846" s="116"/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GE1846" s="116"/>
      <c r="GF1846" s="116"/>
      <c r="GG1846" s="116"/>
      <c r="GH1846" s="116"/>
      <c r="GI1846" s="116"/>
      <c r="GJ1846" s="116"/>
      <c r="GK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</row>
    <row r="1847" spans="1:256" s="115" customFormat="1">
      <c r="A1847" s="116"/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GE1847" s="116"/>
      <c r="GF1847" s="116"/>
      <c r="GG1847" s="116"/>
      <c r="GH1847" s="116"/>
      <c r="GI1847" s="116"/>
      <c r="GJ1847" s="116"/>
      <c r="GK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</row>
    <row r="1848" spans="1:256" s="115" customFormat="1">
      <c r="A1848" s="116"/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GE1848" s="116"/>
      <c r="GF1848" s="116"/>
      <c r="GG1848" s="116"/>
      <c r="GH1848" s="116"/>
      <c r="GI1848" s="116"/>
      <c r="GJ1848" s="116"/>
      <c r="GK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</row>
    <row r="1849" spans="1:256" s="115" customFormat="1">
      <c r="A1849" s="116"/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GE1849" s="116"/>
      <c r="GF1849" s="116"/>
      <c r="GG1849" s="116"/>
      <c r="GH1849" s="116"/>
      <c r="GI1849" s="116"/>
      <c r="GJ1849" s="116"/>
      <c r="GK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</row>
    <row r="1850" spans="1:256" s="115" customFormat="1">
      <c r="A1850" s="116"/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GE1850" s="116"/>
      <c r="GF1850" s="116"/>
      <c r="GG1850" s="116"/>
      <c r="GH1850" s="116"/>
      <c r="GI1850" s="116"/>
      <c r="GJ1850" s="116"/>
      <c r="GK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</row>
    <row r="1851" spans="1:256" s="115" customFormat="1">
      <c r="A1851" s="116"/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GE1851" s="116"/>
      <c r="GF1851" s="116"/>
      <c r="GG1851" s="116"/>
      <c r="GH1851" s="116"/>
      <c r="GI1851" s="116"/>
      <c r="GJ1851" s="116"/>
      <c r="GK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</row>
    <row r="1852" spans="1:256" s="115" customFormat="1">
      <c r="A1852" s="116"/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GE1852" s="116"/>
      <c r="GF1852" s="116"/>
      <c r="GG1852" s="116"/>
      <c r="GH1852" s="116"/>
      <c r="GI1852" s="116"/>
      <c r="GJ1852" s="116"/>
      <c r="GK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</row>
    <row r="1853" spans="1:256" s="115" customFormat="1">
      <c r="A1853" s="116"/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GE1853" s="116"/>
      <c r="GF1853" s="116"/>
      <c r="GG1853" s="116"/>
      <c r="GH1853" s="116"/>
      <c r="GI1853" s="116"/>
      <c r="GJ1853" s="116"/>
      <c r="GK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</row>
    <row r="1854" spans="1:256" s="115" customFormat="1">
      <c r="A1854" s="116"/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GE1854" s="116"/>
      <c r="GF1854" s="116"/>
      <c r="GG1854" s="116"/>
      <c r="GH1854" s="116"/>
      <c r="GI1854" s="116"/>
      <c r="GJ1854" s="116"/>
      <c r="GK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</row>
    <row r="1855" spans="1:256" s="115" customFormat="1">
      <c r="A1855" s="116"/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GE1855" s="116"/>
      <c r="GF1855" s="116"/>
      <c r="GG1855" s="116"/>
      <c r="GH1855" s="116"/>
      <c r="GI1855" s="116"/>
      <c r="GJ1855" s="116"/>
      <c r="GK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</row>
    <row r="1856" spans="1:256" s="115" customFormat="1">
      <c r="A1856" s="116"/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GE1856" s="116"/>
      <c r="GF1856" s="116"/>
      <c r="GG1856" s="116"/>
      <c r="GH1856" s="116"/>
      <c r="GI1856" s="116"/>
      <c r="GJ1856" s="116"/>
      <c r="GK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</row>
    <row r="1857" spans="1:256" s="115" customFormat="1">
      <c r="A1857" s="116"/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GE1857" s="116"/>
      <c r="GF1857" s="116"/>
      <c r="GG1857" s="116"/>
      <c r="GH1857" s="116"/>
      <c r="GI1857" s="116"/>
      <c r="GJ1857" s="116"/>
      <c r="GK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</row>
    <row r="1858" spans="1:256" s="115" customFormat="1">
      <c r="A1858" s="116"/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GE1858" s="116"/>
      <c r="GF1858" s="116"/>
      <c r="GG1858" s="116"/>
      <c r="GH1858" s="116"/>
      <c r="GI1858" s="116"/>
      <c r="GJ1858" s="116"/>
      <c r="GK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</row>
    <row r="1859" spans="1:256" s="115" customFormat="1">
      <c r="A1859" s="116"/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GE1859" s="116"/>
      <c r="GF1859" s="116"/>
      <c r="GG1859" s="116"/>
      <c r="GH1859" s="116"/>
      <c r="GI1859" s="116"/>
      <c r="GJ1859" s="116"/>
      <c r="GK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</row>
    <row r="1860" spans="1:256" s="115" customFormat="1">
      <c r="A1860" s="116"/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GE1860" s="116"/>
      <c r="GF1860" s="116"/>
      <c r="GG1860" s="116"/>
      <c r="GH1860" s="116"/>
      <c r="GI1860" s="116"/>
      <c r="GJ1860" s="116"/>
      <c r="GK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</row>
    <row r="1861" spans="1:256" s="115" customFormat="1">
      <c r="A1861" s="116"/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GE1861" s="116"/>
      <c r="GF1861" s="116"/>
      <c r="GG1861" s="116"/>
      <c r="GH1861" s="116"/>
      <c r="GI1861" s="116"/>
      <c r="GJ1861" s="116"/>
      <c r="GK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</row>
    <row r="1862" spans="1:256" s="115" customFormat="1">
      <c r="A1862" s="116"/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GE1862" s="116"/>
      <c r="GF1862" s="116"/>
      <c r="GG1862" s="116"/>
      <c r="GH1862" s="116"/>
      <c r="GI1862" s="116"/>
      <c r="GJ1862" s="116"/>
      <c r="GK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</row>
    <row r="1863" spans="1:256" s="115" customFormat="1">
      <c r="A1863" s="116"/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GE1863" s="116"/>
      <c r="GF1863" s="116"/>
      <c r="GG1863" s="116"/>
      <c r="GH1863" s="116"/>
      <c r="GI1863" s="116"/>
      <c r="GJ1863" s="116"/>
      <c r="GK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</row>
    <row r="1864" spans="1:256" s="115" customFormat="1">
      <c r="A1864" s="116"/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GE1864" s="116"/>
      <c r="GF1864" s="116"/>
      <c r="GG1864" s="116"/>
      <c r="GH1864" s="116"/>
      <c r="GI1864" s="116"/>
      <c r="GJ1864" s="116"/>
      <c r="GK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</row>
    <row r="1865" spans="1:256" s="115" customFormat="1">
      <c r="A1865" s="116"/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GE1865" s="116"/>
      <c r="GF1865" s="116"/>
      <c r="GG1865" s="116"/>
      <c r="GH1865" s="116"/>
      <c r="GI1865" s="116"/>
      <c r="GJ1865" s="116"/>
      <c r="GK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</row>
    <row r="1866" spans="1:256" s="115" customFormat="1">
      <c r="A1866" s="116"/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GE1866" s="116"/>
      <c r="GF1866" s="116"/>
      <c r="GG1866" s="116"/>
      <c r="GH1866" s="116"/>
      <c r="GI1866" s="116"/>
      <c r="GJ1866" s="116"/>
      <c r="GK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</row>
    <row r="1867" spans="1:256" s="115" customFormat="1">
      <c r="A1867" s="116"/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GE1867" s="116"/>
      <c r="GF1867" s="116"/>
      <c r="GG1867" s="116"/>
      <c r="GH1867" s="116"/>
      <c r="GI1867" s="116"/>
      <c r="GJ1867" s="116"/>
      <c r="GK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</row>
    <row r="1868" spans="1:256" s="115" customFormat="1">
      <c r="A1868" s="116"/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GE1868" s="116"/>
      <c r="GF1868" s="116"/>
      <c r="GG1868" s="116"/>
      <c r="GH1868" s="116"/>
      <c r="GI1868" s="116"/>
      <c r="GJ1868" s="116"/>
      <c r="GK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</row>
    <row r="1869" spans="1:256" s="115" customFormat="1">
      <c r="A1869" s="116"/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GE1869" s="116"/>
      <c r="GF1869" s="116"/>
      <c r="GG1869" s="116"/>
      <c r="GH1869" s="116"/>
      <c r="GI1869" s="116"/>
      <c r="GJ1869" s="116"/>
      <c r="GK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</row>
    <row r="1870" spans="1:256" s="115" customFormat="1">
      <c r="A1870" s="116"/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GE1870" s="116"/>
      <c r="GF1870" s="116"/>
      <c r="GG1870" s="116"/>
      <c r="GH1870" s="116"/>
      <c r="GI1870" s="116"/>
      <c r="GJ1870" s="116"/>
      <c r="GK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</row>
    <row r="1871" spans="1:256" s="115" customFormat="1">
      <c r="A1871" s="116"/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GE1871" s="116"/>
      <c r="GF1871" s="116"/>
      <c r="GG1871" s="116"/>
      <c r="GH1871" s="116"/>
      <c r="GI1871" s="116"/>
      <c r="GJ1871" s="116"/>
      <c r="GK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</row>
    <row r="1872" spans="1:256" s="115" customFormat="1">
      <c r="A1872" s="116"/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GE1872" s="116"/>
      <c r="GF1872" s="116"/>
      <c r="GG1872" s="116"/>
      <c r="GH1872" s="116"/>
      <c r="GI1872" s="116"/>
      <c r="GJ1872" s="116"/>
      <c r="GK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</row>
    <row r="1873" spans="1:256" s="115" customFormat="1">
      <c r="A1873" s="116"/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GE1873" s="116"/>
      <c r="GF1873" s="116"/>
      <c r="GG1873" s="116"/>
      <c r="GH1873" s="116"/>
      <c r="GI1873" s="116"/>
      <c r="GJ1873" s="116"/>
      <c r="GK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</row>
    <row r="1874" spans="1:256" s="115" customFormat="1">
      <c r="A1874" s="116"/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GE1874" s="116"/>
      <c r="GF1874" s="116"/>
      <c r="GG1874" s="116"/>
      <c r="GH1874" s="116"/>
      <c r="GI1874" s="116"/>
      <c r="GJ1874" s="116"/>
      <c r="GK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</row>
    <row r="1875" spans="1:256" s="115" customFormat="1">
      <c r="A1875" s="116"/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GE1875" s="116"/>
      <c r="GF1875" s="116"/>
      <c r="GG1875" s="116"/>
      <c r="GH1875" s="116"/>
      <c r="GI1875" s="116"/>
      <c r="GJ1875" s="116"/>
      <c r="GK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</row>
    <row r="1876" spans="1:256" s="115" customFormat="1">
      <c r="A1876" s="116"/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GE1876" s="116"/>
      <c r="GF1876" s="116"/>
      <c r="GG1876" s="116"/>
      <c r="GH1876" s="116"/>
      <c r="GI1876" s="116"/>
      <c r="GJ1876" s="116"/>
      <c r="GK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</row>
    <row r="1877" spans="1:256" s="115" customFormat="1">
      <c r="A1877" s="116"/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GE1877" s="116"/>
      <c r="GF1877" s="116"/>
      <c r="GG1877" s="116"/>
      <c r="GH1877" s="116"/>
      <c r="GI1877" s="116"/>
      <c r="GJ1877" s="116"/>
      <c r="GK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</row>
    <row r="1878" spans="1:256" s="115" customFormat="1">
      <c r="A1878" s="116"/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GE1878" s="116"/>
      <c r="GF1878" s="116"/>
      <c r="GG1878" s="116"/>
      <c r="GH1878" s="116"/>
      <c r="GI1878" s="116"/>
      <c r="GJ1878" s="116"/>
      <c r="GK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</row>
    <row r="1879" spans="1:256" s="115" customFormat="1">
      <c r="A1879" s="116"/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GE1879" s="116"/>
      <c r="GF1879" s="116"/>
      <c r="GG1879" s="116"/>
      <c r="GH1879" s="116"/>
      <c r="GI1879" s="116"/>
      <c r="GJ1879" s="116"/>
      <c r="GK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</row>
    <row r="1880" spans="1:256" s="115" customFormat="1">
      <c r="A1880" s="116"/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GE1880" s="116"/>
      <c r="GF1880" s="116"/>
      <c r="GG1880" s="116"/>
      <c r="GH1880" s="116"/>
      <c r="GI1880" s="116"/>
      <c r="GJ1880" s="116"/>
      <c r="GK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</row>
    <row r="1881" spans="1:256" s="115" customFormat="1">
      <c r="A1881" s="116"/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GE1881" s="116"/>
      <c r="GF1881" s="116"/>
      <c r="GG1881" s="116"/>
      <c r="GH1881" s="116"/>
      <c r="GI1881" s="116"/>
      <c r="GJ1881" s="116"/>
      <c r="GK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</row>
    <row r="1882" spans="1:256" s="115" customFormat="1">
      <c r="A1882" s="116"/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GE1882" s="116"/>
      <c r="GF1882" s="116"/>
      <c r="GG1882" s="116"/>
      <c r="GH1882" s="116"/>
      <c r="GI1882" s="116"/>
      <c r="GJ1882" s="116"/>
      <c r="GK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</row>
    <row r="1883" spans="1:256" s="115" customFormat="1">
      <c r="A1883" s="116"/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GE1883" s="116"/>
      <c r="GF1883" s="116"/>
      <c r="GG1883" s="116"/>
      <c r="GH1883" s="116"/>
      <c r="GI1883" s="116"/>
      <c r="GJ1883" s="116"/>
      <c r="GK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</row>
    <row r="1884" spans="1:256" s="115" customFormat="1">
      <c r="A1884" s="116"/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GE1884" s="116"/>
      <c r="GF1884" s="116"/>
      <c r="GG1884" s="116"/>
      <c r="GH1884" s="116"/>
      <c r="GI1884" s="116"/>
      <c r="GJ1884" s="116"/>
      <c r="GK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</row>
    <row r="1885" spans="1:256" s="115" customFormat="1">
      <c r="A1885" s="116"/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GE1885" s="116"/>
      <c r="GF1885" s="116"/>
      <c r="GG1885" s="116"/>
      <c r="GH1885" s="116"/>
      <c r="GI1885" s="116"/>
      <c r="GJ1885" s="116"/>
      <c r="GK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</row>
    <row r="1886" spans="1:256" s="115" customFormat="1">
      <c r="A1886" s="116"/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GE1886" s="116"/>
      <c r="GF1886" s="116"/>
      <c r="GG1886" s="116"/>
      <c r="GH1886" s="116"/>
      <c r="GI1886" s="116"/>
      <c r="GJ1886" s="116"/>
      <c r="GK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</row>
    <row r="1887" spans="1:256" s="115" customFormat="1">
      <c r="A1887" s="116"/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GE1887" s="116"/>
      <c r="GF1887" s="116"/>
      <c r="GG1887" s="116"/>
      <c r="GH1887" s="116"/>
      <c r="GI1887" s="116"/>
      <c r="GJ1887" s="116"/>
      <c r="GK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</row>
    <row r="1888" spans="1:256" s="115" customFormat="1">
      <c r="A1888" s="116"/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GE1888" s="116"/>
      <c r="GF1888" s="116"/>
      <c r="GG1888" s="116"/>
      <c r="GH1888" s="116"/>
      <c r="GI1888" s="116"/>
      <c r="GJ1888" s="116"/>
      <c r="GK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</row>
    <row r="1889" spans="1:256" s="115" customFormat="1">
      <c r="A1889" s="116"/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GE1889" s="116"/>
      <c r="GF1889" s="116"/>
      <c r="GG1889" s="116"/>
      <c r="GH1889" s="116"/>
      <c r="GI1889" s="116"/>
      <c r="GJ1889" s="116"/>
      <c r="GK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</row>
    <row r="1890" spans="1:256" s="115" customFormat="1">
      <c r="A1890" s="116"/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GE1890" s="116"/>
      <c r="GF1890" s="116"/>
      <c r="GG1890" s="116"/>
      <c r="GH1890" s="116"/>
      <c r="GI1890" s="116"/>
      <c r="GJ1890" s="116"/>
      <c r="GK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</row>
    <row r="1891" spans="1:256" s="115" customFormat="1">
      <c r="A1891" s="116"/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GE1891" s="116"/>
      <c r="GF1891" s="116"/>
      <c r="GG1891" s="116"/>
      <c r="GH1891" s="116"/>
      <c r="GI1891" s="116"/>
      <c r="GJ1891" s="116"/>
      <c r="GK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</row>
    <row r="1892" spans="1:256" s="115" customFormat="1">
      <c r="A1892" s="116"/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GE1892" s="116"/>
      <c r="GF1892" s="116"/>
      <c r="GG1892" s="116"/>
      <c r="GH1892" s="116"/>
      <c r="GI1892" s="116"/>
      <c r="GJ1892" s="116"/>
      <c r="GK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</row>
    <row r="1893" spans="1:256" s="115" customFormat="1">
      <c r="A1893" s="116"/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GE1893" s="116"/>
      <c r="GF1893" s="116"/>
      <c r="GG1893" s="116"/>
      <c r="GH1893" s="116"/>
      <c r="GI1893" s="116"/>
      <c r="GJ1893" s="116"/>
      <c r="GK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</row>
    <row r="1894" spans="1:256" s="115" customFormat="1">
      <c r="A1894" s="116"/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GE1894" s="116"/>
      <c r="GF1894" s="116"/>
      <c r="GG1894" s="116"/>
      <c r="GH1894" s="116"/>
      <c r="GI1894" s="116"/>
      <c r="GJ1894" s="116"/>
      <c r="GK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</row>
    <row r="1895" spans="1:256" s="115" customFormat="1">
      <c r="A1895" s="116"/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GE1895" s="116"/>
      <c r="GF1895" s="116"/>
      <c r="GG1895" s="116"/>
      <c r="GH1895" s="116"/>
      <c r="GI1895" s="116"/>
      <c r="GJ1895" s="116"/>
      <c r="GK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</row>
    <row r="1896" spans="1:256" s="115" customFormat="1">
      <c r="A1896" s="116"/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GE1896" s="116"/>
      <c r="GF1896" s="116"/>
      <c r="GG1896" s="116"/>
      <c r="GH1896" s="116"/>
      <c r="GI1896" s="116"/>
      <c r="GJ1896" s="116"/>
      <c r="GK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</row>
    <row r="1897" spans="1:256" s="115" customFormat="1">
      <c r="A1897" s="116"/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GE1897" s="116"/>
      <c r="GF1897" s="116"/>
      <c r="GG1897" s="116"/>
      <c r="GH1897" s="116"/>
      <c r="GI1897" s="116"/>
      <c r="GJ1897" s="116"/>
      <c r="GK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</row>
    <row r="1898" spans="1:256" s="115" customFormat="1">
      <c r="A1898" s="116"/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GE1898" s="116"/>
      <c r="GF1898" s="116"/>
      <c r="GG1898" s="116"/>
      <c r="GH1898" s="116"/>
      <c r="GI1898" s="116"/>
      <c r="GJ1898" s="116"/>
      <c r="GK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</row>
    <row r="1899" spans="1:256" s="115" customFormat="1">
      <c r="A1899" s="116"/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GE1899" s="116"/>
      <c r="GF1899" s="116"/>
      <c r="GG1899" s="116"/>
      <c r="GH1899" s="116"/>
      <c r="GI1899" s="116"/>
      <c r="GJ1899" s="116"/>
      <c r="GK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</row>
    <row r="1900" spans="1:256" s="115" customFormat="1">
      <c r="A1900" s="116"/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GE1900" s="116"/>
      <c r="GF1900" s="116"/>
      <c r="GG1900" s="116"/>
      <c r="GH1900" s="116"/>
      <c r="GI1900" s="116"/>
      <c r="GJ1900" s="116"/>
      <c r="GK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</row>
    <row r="1901" spans="1:256" s="115" customFormat="1">
      <c r="A1901" s="116"/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GE1901" s="116"/>
      <c r="GF1901" s="116"/>
      <c r="GG1901" s="116"/>
      <c r="GH1901" s="116"/>
      <c r="GI1901" s="116"/>
      <c r="GJ1901" s="116"/>
      <c r="GK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</row>
    <row r="1902" spans="1:256" s="115" customFormat="1">
      <c r="A1902" s="116"/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GE1902" s="116"/>
      <c r="GF1902" s="116"/>
      <c r="GG1902" s="116"/>
      <c r="GH1902" s="116"/>
      <c r="GI1902" s="116"/>
      <c r="GJ1902" s="116"/>
      <c r="GK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</row>
    <row r="1903" spans="1:256" s="115" customFormat="1">
      <c r="A1903" s="116"/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GE1903" s="116"/>
      <c r="GF1903" s="116"/>
      <c r="GG1903" s="116"/>
      <c r="GH1903" s="116"/>
      <c r="GI1903" s="116"/>
      <c r="GJ1903" s="116"/>
      <c r="GK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</row>
    <row r="1904" spans="1:256" s="115" customFormat="1">
      <c r="A1904" s="116"/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GE1904" s="116"/>
      <c r="GF1904" s="116"/>
      <c r="GG1904" s="116"/>
      <c r="GH1904" s="116"/>
      <c r="GI1904" s="116"/>
      <c r="GJ1904" s="116"/>
      <c r="GK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</row>
    <row r="1905" spans="1:256" s="115" customFormat="1">
      <c r="A1905" s="116"/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GE1905" s="116"/>
      <c r="GF1905" s="116"/>
      <c r="GG1905" s="116"/>
      <c r="GH1905" s="116"/>
      <c r="GI1905" s="116"/>
      <c r="GJ1905" s="116"/>
      <c r="GK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</row>
    <row r="1906" spans="1:256" s="115" customFormat="1">
      <c r="A1906" s="116"/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GE1906" s="116"/>
      <c r="GF1906" s="116"/>
      <c r="GG1906" s="116"/>
      <c r="GH1906" s="116"/>
      <c r="GI1906" s="116"/>
      <c r="GJ1906" s="116"/>
      <c r="GK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</row>
    <row r="1907" spans="1:256" s="115" customFormat="1">
      <c r="A1907" s="116"/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GE1907" s="116"/>
      <c r="GF1907" s="116"/>
      <c r="GG1907" s="116"/>
      <c r="GH1907" s="116"/>
      <c r="GI1907" s="116"/>
      <c r="GJ1907" s="116"/>
      <c r="GK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</row>
    <row r="1908" spans="1:256" s="115" customFormat="1">
      <c r="A1908" s="116"/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GE1908" s="116"/>
      <c r="GF1908" s="116"/>
      <c r="GG1908" s="116"/>
      <c r="GH1908" s="116"/>
      <c r="GI1908" s="116"/>
      <c r="GJ1908" s="116"/>
      <c r="GK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</row>
    <row r="1909" spans="1:256" s="115" customFormat="1">
      <c r="A1909" s="116"/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GE1909" s="116"/>
      <c r="GF1909" s="116"/>
      <c r="GG1909" s="116"/>
      <c r="GH1909" s="116"/>
      <c r="GI1909" s="116"/>
      <c r="GJ1909" s="116"/>
      <c r="GK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</row>
    <row r="1910" spans="1:256" s="115" customFormat="1">
      <c r="A1910" s="116"/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GE1910" s="116"/>
      <c r="GF1910" s="116"/>
      <c r="GG1910" s="116"/>
      <c r="GH1910" s="116"/>
      <c r="GI1910" s="116"/>
      <c r="GJ1910" s="116"/>
      <c r="GK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</row>
    <row r="1911" spans="1:256" s="115" customFormat="1">
      <c r="A1911" s="116"/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GE1911" s="116"/>
      <c r="GF1911" s="116"/>
      <c r="GG1911" s="116"/>
      <c r="GH1911" s="116"/>
      <c r="GI1911" s="116"/>
      <c r="GJ1911" s="116"/>
      <c r="GK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</row>
    <row r="1912" spans="1:256" s="115" customFormat="1">
      <c r="A1912" s="116"/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GE1912" s="116"/>
      <c r="GF1912" s="116"/>
      <c r="GG1912" s="116"/>
      <c r="GH1912" s="116"/>
      <c r="GI1912" s="116"/>
      <c r="GJ1912" s="116"/>
      <c r="GK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</row>
    <row r="1913" spans="1:256" s="115" customFormat="1">
      <c r="A1913" s="116"/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GE1913" s="116"/>
      <c r="GF1913" s="116"/>
      <c r="GG1913" s="116"/>
      <c r="GH1913" s="116"/>
      <c r="GI1913" s="116"/>
      <c r="GJ1913" s="116"/>
      <c r="GK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</row>
    <row r="1914" spans="1:256" s="115" customFormat="1">
      <c r="A1914" s="116"/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GE1914" s="116"/>
      <c r="GF1914" s="116"/>
      <c r="GG1914" s="116"/>
      <c r="GH1914" s="116"/>
      <c r="GI1914" s="116"/>
      <c r="GJ1914" s="116"/>
      <c r="GK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</row>
    <row r="1915" spans="1:256" s="115" customFormat="1">
      <c r="A1915" s="116"/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GE1915" s="116"/>
      <c r="GF1915" s="116"/>
      <c r="GG1915" s="116"/>
      <c r="GH1915" s="116"/>
      <c r="GI1915" s="116"/>
      <c r="GJ1915" s="116"/>
      <c r="GK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</row>
    <row r="1916" spans="1:256" s="115" customFormat="1">
      <c r="A1916" s="116"/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GE1916" s="116"/>
      <c r="GF1916" s="116"/>
      <c r="GG1916" s="116"/>
      <c r="GH1916" s="116"/>
      <c r="GI1916" s="116"/>
      <c r="GJ1916" s="116"/>
      <c r="GK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</row>
    <row r="1917" spans="1:256" s="115" customFormat="1">
      <c r="A1917" s="116"/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GE1917" s="116"/>
      <c r="GF1917" s="116"/>
      <c r="GG1917" s="116"/>
      <c r="GH1917" s="116"/>
      <c r="GI1917" s="116"/>
      <c r="GJ1917" s="116"/>
      <c r="GK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</row>
    <row r="1918" spans="1:256" s="115" customFormat="1">
      <c r="A1918" s="116"/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GE1918" s="116"/>
      <c r="GF1918" s="116"/>
      <c r="GG1918" s="116"/>
      <c r="GH1918" s="116"/>
      <c r="GI1918" s="116"/>
      <c r="GJ1918" s="116"/>
      <c r="GK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</row>
    <row r="1919" spans="1:256" s="115" customFormat="1">
      <c r="A1919" s="116"/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GE1919" s="116"/>
      <c r="GF1919" s="116"/>
      <c r="GG1919" s="116"/>
      <c r="GH1919" s="116"/>
      <c r="GI1919" s="116"/>
      <c r="GJ1919" s="116"/>
      <c r="GK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</row>
    <row r="1920" spans="1:256" s="115" customFormat="1">
      <c r="A1920" s="116"/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GE1920" s="116"/>
      <c r="GF1920" s="116"/>
      <c r="GG1920" s="116"/>
      <c r="GH1920" s="116"/>
      <c r="GI1920" s="116"/>
      <c r="GJ1920" s="116"/>
      <c r="GK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</row>
    <row r="1921" spans="1:256" s="115" customFormat="1">
      <c r="A1921" s="116"/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GE1921" s="116"/>
      <c r="GF1921" s="116"/>
      <c r="GG1921" s="116"/>
      <c r="GH1921" s="116"/>
      <c r="GI1921" s="116"/>
      <c r="GJ1921" s="116"/>
      <c r="GK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</row>
    <row r="1922" spans="1:256" s="115" customFormat="1">
      <c r="A1922" s="116"/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GE1922" s="116"/>
      <c r="GF1922" s="116"/>
      <c r="GG1922" s="116"/>
      <c r="GH1922" s="116"/>
      <c r="GI1922" s="116"/>
      <c r="GJ1922" s="116"/>
      <c r="GK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</row>
    <row r="1923" spans="1:256" s="115" customFormat="1">
      <c r="A1923" s="116"/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GE1923" s="116"/>
      <c r="GF1923" s="116"/>
      <c r="GG1923" s="116"/>
      <c r="GH1923" s="116"/>
      <c r="GI1923" s="116"/>
      <c r="GJ1923" s="116"/>
      <c r="GK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</row>
    <row r="1924" spans="1:256" s="115" customFormat="1">
      <c r="A1924" s="116"/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GE1924" s="116"/>
      <c r="GF1924" s="116"/>
      <c r="GG1924" s="116"/>
      <c r="GH1924" s="116"/>
      <c r="GI1924" s="116"/>
      <c r="GJ1924" s="116"/>
      <c r="GK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</row>
    <row r="1925" spans="1:256" s="115" customFormat="1">
      <c r="A1925" s="116"/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GE1925" s="116"/>
      <c r="GF1925" s="116"/>
      <c r="GG1925" s="116"/>
      <c r="GH1925" s="116"/>
      <c r="GI1925" s="116"/>
      <c r="GJ1925" s="116"/>
      <c r="GK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</row>
    <row r="1926" spans="1:256" s="115" customFormat="1">
      <c r="A1926" s="116"/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GE1926" s="116"/>
      <c r="GF1926" s="116"/>
      <c r="GG1926" s="116"/>
      <c r="GH1926" s="116"/>
      <c r="GI1926" s="116"/>
      <c r="GJ1926" s="116"/>
      <c r="GK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</row>
    <row r="1927" spans="1:256" s="115" customFormat="1">
      <c r="A1927" s="116"/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GE1927" s="116"/>
      <c r="GF1927" s="116"/>
      <c r="GG1927" s="116"/>
      <c r="GH1927" s="116"/>
      <c r="GI1927" s="116"/>
      <c r="GJ1927" s="116"/>
      <c r="GK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</row>
    <row r="1928" spans="1:256" s="115" customFormat="1">
      <c r="A1928" s="116"/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GE1928" s="116"/>
      <c r="GF1928" s="116"/>
      <c r="GG1928" s="116"/>
      <c r="GH1928" s="116"/>
      <c r="GI1928" s="116"/>
      <c r="GJ1928" s="116"/>
      <c r="GK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</row>
    <row r="1929" spans="1:256" s="115" customFormat="1">
      <c r="A1929" s="116"/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GE1929" s="116"/>
      <c r="GF1929" s="116"/>
      <c r="GG1929" s="116"/>
      <c r="GH1929" s="116"/>
      <c r="GI1929" s="116"/>
      <c r="GJ1929" s="116"/>
      <c r="GK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</row>
    <row r="1930" spans="1:256" s="115" customFormat="1">
      <c r="A1930" s="116"/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GE1930" s="116"/>
      <c r="GF1930" s="116"/>
      <c r="GG1930" s="116"/>
      <c r="GH1930" s="116"/>
      <c r="GI1930" s="116"/>
      <c r="GJ1930" s="116"/>
      <c r="GK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</row>
    <row r="1931" spans="1:256" s="115" customFormat="1">
      <c r="A1931" s="116"/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GE1931" s="116"/>
      <c r="GF1931" s="116"/>
      <c r="GG1931" s="116"/>
      <c r="GH1931" s="116"/>
      <c r="GI1931" s="116"/>
      <c r="GJ1931" s="116"/>
      <c r="GK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</row>
    <row r="1932" spans="1:256" s="115" customFormat="1">
      <c r="A1932" s="116"/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GE1932" s="116"/>
      <c r="GF1932" s="116"/>
      <c r="GG1932" s="116"/>
      <c r="GH1932" s="116"/>
      <c r="GI1932" s="116"/>
      <c r="GJ1932" s="116"/>
      <c r="GK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</row>
    <row r="1933" spans="1:256" s="115" customFormat="1">
      <c r="A1933" s="116"/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GE1933" s="116"/>
      <c r="GF1933" s="116"/>
      <c r="GG1933" s="116"/>
      <c r="GH1933" s="116"/>
      <c r="GI1933" s="116"/>
      <c r="GJ1933" s="116"/>
      <c r="GK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</row>
    <row r="1934" spans="1:256" s="115" customFormat="1">
      <c r="A1934" s="116"/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GE1934" s="116"/>
      <c r="GF1934" s="116"/>
      <c r="GG1934" s="116"/>
      <c r="GH1934" s="116"/>
      <c r="GI1934" s="116"/>
      <c r="GJ1934" s="116"/>
      <c r="GK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</row>
    <row r="1935" spans="1:256" s="115" customFormat="1">
      <c r="A1935" s="116"/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GE1935" s="116"/>
      <c r="GF1935" s="116"/>
      <c r="GG1935" s="116"/>
      <c r="GH1935" s="116"/>
      <c r="GI1935" s="116"/>
      <c r="GJ1935" s="116"/>
      <c r="GK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</row>
    <row r="1936" spans="1:256" s="115" customFormat="1">
      <c r="A1936" s="116"/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GE1936" s="116"/>
      <c r="GF1936" s="116"/>
      <c r="GG1936" s="116"/>
      <c r="GH1936" s="116"/>
      <c r="GI1936" s="116"/>
      <c r="GJ1936" s="116"/>
      <c r="GK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</row>
    <row r="1937" spans="1:256" s="115" customFormat="1">
      <c r="A1937" s="116"/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GE1937" s="116"/>
      <c r="GF1937" s="116"/>
      <c r="GG1937" s="116"/>
      <c r="GH1937" s="116"/>
      <c r="GI1937" s="116"/>
      <c r="GJ1937" s="116"/>
      <c r="GK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</row>
    <row r="1938" spans="1:256" s="115" customFormat="1">
      <c r="A1938" s="116"/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GE1938" s="116"/>
      <c r="GF1938" s="116"/>
      <c r="GG1938" s="116"/>
      <c r="GH1938" s="116"/>
      <c r="GI1938" s="116"/>
      <c r="GJ1938" s="116"/>
      <c r="GK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</row>
    <row r="1939" spans="1:256" s="115" customFormat="1">
      <c r="A1939" s="116"/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GE1939" s="116"/>
      <c r="GF1939" s="116"/>
      <c r="GG1939" s="116"/>
      <c r="GH1939" s="116"/>
      <c r="GI1939" s="116"/>
      <c r="GJ1939" s="116"/>
      <c r="GK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</row>
    <row r="1940" spans="1:256" s="115" customFormat="1">
      <c r="A1940" s="116"/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GE1940" s="116"/>
      <c r="GF1940" s="116"/>
      <c r="GG1940" s="116"/>
      <c r="GH1940" s="116"/>
      <c r="GI1940" s="116"/>
      <c r="GJ1940" s="116"/>
      <c r="GK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</row>
    <row r="1941" spans="1:256" s="115" customFormat="1">
      <c r="A1941" s="116"/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GE1941" s="116"/>
      <c r="GF1941" s="116"/>
      <c r="GG1941" s="116"/>
      <c r="GH1941" s="116"/>
      <c r="GI1941" s="116"/>
      <c r="GJ1941" s="116"/>
      <c r="GK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</row>
    <row r="1942" spans="1:256" s="115" customFormat="1">
      <c r="A1942" s="116"/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GE1942" s="116"/>
      <c r="GF1942" s="116"/>
      <c r="GG1942" s="116"/>
      <c r="GH1942" s="116"/>
      <c r="GI1942" s="116"/>
      <c r="GJ1942" s="116"/>
      <c r="GK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</row>
    <row r="1943" spans="1:256" s="115" customFormat="1">
      <c r="A1943" s="116"/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GE1943" s="116"/>
      <c r="GF1943" s="116"/>
      <c r="GG1943" s="116"/>
      <c r="GH1943" s="116"/>
      <c r="GI1943" s="116"/>
      <c r="GJ1943" s="116"/>
      <c r="GK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</row>
    <row r="1944" spans="1:256" s="115" customFormat="1">
      <c r="A1944" s="116"/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GE1944" s="116"/>
      <c r="GF1944" s="116"/>
      <c r="GG1944" s="116"/>
      <c r="GH1944" s="116"/>
      <c r="GI1944" s="116"/>
      <c r="GJ1944" s="116"/>
      <c r="GK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</row>
    <row r="1945" spans="1:256" s="115" customFormat="1">
      <c r="A1945" s="116"/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GE1945" s="116"/>
      <c r="GF1945" s="116"/>
      <c r="GG1945" s="116"/>
      <c r="GH1945" s="116"/>
      <c r="GI1945" s="116"/>
      <c r="GJ1945" s="116"/>
      <c r="GK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</row>
    <row r="1946" spans="1:256" s="115" customFormat="1">
      <c r="A1946" s="116"/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GE1946" s="116"/>
      <c r="GF1946" s="116"/>
      <c r="GG1946" s="116"/>
      <c r="GH1946" s="116"/>
      <c r="GI1946" s="116"/>
      <c r="GJ1946" s="116"/>
      <c r="GK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</row>
    <row r="1947" spans="1:256" s="115" customFormat="1">
      <c r="A1947" s="116"/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GE1947" s="116"/>
      <c r="GF1947" s="116"/>
      <c r="GG1947" s="116"/>
      <c r="GH1947" s="116"/>
      <c r="GI1947" s="116"/>
      <c r="GJ1947" s="116"/>
      <c r="GK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</row>
    <row r="1948" spans="1:256" s="115" customFormat="1">
      <c r="A1948" s="116"/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GE1948" s="116"/>
      <c r="GF1948" s="116"/>
      <c r="GG1948" s="116"/>
      <c r="GH1948" s="116"/>
      <c r="GI1948" s="116"/>
      <c r="GJ1948" s="116"/>
      <c r="GK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</row>
    <row r="1949" spans="1:256" s="115" customFormat="1">
      <c r="A1949" s="116"/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GE1949" s="116"/>
      <c r="GF1949" s="116"/>
      <c r="GG1949" s="116"/>
      <c r="GH1949" s="116"/>
      <c r="GI1949" s="116"/>
      <c r="GJ1949" s="116"/>
      <c r="GK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</row>
    <row r="1950" spans="1:256" s="115" customFormat="1">
      <c r="A1950" s="116"/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GE1950" s="116"/>
      <c r="GF1950" s="116"/>
      <c r="GG1950" s="116"/>
      <c r="GH1950" s="116"/>
      <c r="GI1950" s="116"/>
      <c r="GJ1950" s="116"/>
      <c r="GK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</row>
    <row r="1951" spans="1:256" s="115" customFormat="1">
      <c r="A1951" s="116"/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GE1951" s="116"/>
      <c r="GF1951" s="116"/>
      <c r="GG1951" s="116"/>
      <c r="GH1951" s="116"/>
      <c r="GI1951" s="116"/>
      <c r="GJ1951" s="116"/>
      <c r="GK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</row>
    <row r="1952" spans="1:256" s="115" customFormat="1">
      <c r="A1952" s="116"/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GE1952" s="116"/>
      <c r="GF1952" s="116"/>
      <c r="GG1952" s="116"/>
      <c r="GH1952" s="116"/>
      <c r="GI1952" s="116"/>
      <c r="GJ1952" s="116"/>
      <c r="GK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</row>
    <row r="1953" spans="1:256" s="115" customFormat="1">
      <c r="A1953" s="116"/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GE1953" s="116"/>
      <c r="GF1953" s="116"/>
      <c r="GG1953" s="116"/>
      <c r="GH1953" s="116"/>
      <c r="GI1953" s="116"/>
      <c r="GJ1953" s="116"/>
      <c r="GK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</row>
    <row r="1954" spans="1:256" s="115" customFormat="1">
      <c r="A1954" s="116"/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GE1954" s="116"/>
      <c r="GF1954" s="116"/>
      <c r="GG1954" s="116"/>
      <c r="GH1954" s="116"/>
      <c r="GI1954" s="116"/>
      <c r="GJ1954" s="116"/>
      <c r="GK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</row>
    <row r="1955" spans="1:256" s="115" customFormat="1">
      <c r="A1955" s="116"/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GE1955" s="116"/>
      <c r="GF1955" s="116"/>
      <c r="GG1955" s="116"/>
      <c r="GH1955" s="116"/>
      <c r="GI1955" s="116"/>
      <c r="GJ1955" s="116"/>
      <c r="GK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</row>
    <row r="1956" spans="1:256" s="115" customFormat="1">
      <c r="A1956" s="116"/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GE1956" s="116"/>
      <c r="GF1956" s="116"/>
      <c r="GG1956" s="116"/>
      <c r="GH1956" s="116"/>
      <c r="GI1956" s="116"/>
      <c r="GJ1956" s="116"/>
      <c r="GK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</row>
    <row r="1957" spans="1:256" s="115" customFormat="1">
      <c r="A1957" s="116"/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GE1957" s="116"/>
      <c r="GF1957" s="116"/>
      <c r="GG1957" s="116"/>
      <c r="GH1957" s="116"/>
      <c r="GI1957" s="116"/>
      <c r="GJ1957" s="116"/>
      <c r="GK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</row>
    <row r="1958" spans="1:256" s="115" customFormat="1">
      <c r="A1958" s="116"/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GE1958" s="116"/>
      <c r="GF1958" s="116"/>
      <c r="GG1958" s="116"/>
      <c r="GH1958" s="116"/>
      <c r="GI1958" s="116"/>
      <c r="GJ1958" s="116"/>
      <c r="GK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</row>
    <row r="1959" spans="1:256" s="115" customFormat="1">
      <c r="A1959" s="116"/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GE1959" s="116"/>
      <c r="GF1959" s="116"/>
      <c r="GG1959" s="116"/>
      <c r="GH1959" s="116"/>
      <c r="GI1959" s="116"/>
      <c r="GJ1959" s="116"/>
      <c r="GK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</row>
    <row r="1960" spans="1:256" s="115" customFormat="1">
      <c r="A1960" s="116"/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GE1960" s="116"/>
      <c r="GF1960" s="116"/>
      <c r="GG1960" s="116"/>
      <c r="GH1960" s="116"/>
      <c r="GI1960" s="116"/>
      <c r="GJ1960" s="116"/>
      <c r="GK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</row>
    <row r="1961" spans="1:256" s="115" customFormat="1">
      <c r="A1961" s="116"/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GE1961" s="116"/>
      <c r="GF1961" s="116"/>
      <c r="GG1961" s="116"/>
      <c r="GH1961" s="116"/>
      <c r="GI1961" s="116"/>
      <c r="GJ1961" s="116"/>
      <c r="GK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</row>
    <row r="1962" spans="1:256" s="115" customFormat="1">
      <c r="A1962" s="116"/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GE1962" s="116"/>
      <c r="GF1962" s="116"/>
      <c r="GG1962" s="116"/>
      <c r="GH1962" s="116"/>
      <c r="GI1962" s="116"/>
      <c r="GJ1962" s="116"/>
      <c r="GK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</row>
    <row r="1963" spans="1:256" s="115" customFormat="1">
      <c r="A1963" s="116"/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GE1963" s="116"/>
      <c r="GF1963" s="116"/>
      <c r="GG1963" s="116"/>
      <c r="GH1963" s="116"/>
      <c r="GI1963" s="116"/>
      <c r="GJ1963" s="116"/>
      <c r="GK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</row>
    <row r="1964" spans="1:256" s="115" customFormat="1">
      <c r="A1964" s="116"/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GE1964" s="116"/>
      <c r="GF1964" s="116"/>
      <c r="GG1964" s="116"/>
      <c r="GH1964" s="116"/>
      <c r="GI1964" s="116"/>
      <c r="GJ1964" s="116"/>
      <c r="GK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</row>
    <row r="1965" spans="1:256" s="115" customFormat="1">
      <c r="A1965" s="116"/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GE1965" s="116"/>
      <c r="GF1965" s="116"/>
      <c r="GG1965" s="116"/>
      <c r="GH1965" s="116"/>
      <c r="GI1965" s="116"/>
      <c r="GJ1965" s="116"/>
      <c r="GK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</row>
    <row r="1966" spans="1:256" s="115" customFormat="1">
      <c r="A1966" s="116"/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GE1966" s="116"/>
      <c r="GF1966" s="116"/>
      <c r="GG1966" s="116"/>
      <c r="GH1966" s="116"/>
      <c r="GI1966" s="116"/>
      <c r="GJ1966" s="116"/>
      <c r="GK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</row>
    <row r="1967" spans="1:256" s="115" customFormat="1">
      <c r="A1967" s="116"/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GE1967" s="116"/>
      <c r="GF1967" s="116"/>
      <c r="GG1967" s="116"/>
      <c r="GH1967" s="116"/>
      <c r="GI1967" s="116"/>
      <c r="GJ1967" s="116"/>
      <c r="GK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</row>
    <row r="1968" spans="1:256" s="115" customFormat="1">
      <c r="A1968" s="116"/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GE1968" s="116"/>
      <c r="GF1968" s="116"/>
      <c r="GG1968" s="116"/>
      <c r="GH1968" s="116"/>
      <c r="GI1968" s="116"/>
      <c r="GJ1968" s="116"/>
      <c r="GK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</row>
    <row r="1969" spans="1:256" s="115" customFormat="1">
      <c r="A1969" s="116"/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GE1969" s="116"/>
      <c r="GF1969" s="116"/>
      <c r="GG1969" s="116"/>
      <c r="GH1969" s="116"/>
      <c r="GI1969" s="116"/>
      <c r="GJ1969" s="116"/>
      <c r="GK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</row>
    <row r="1970" spans="1:256" s="115" customFormat="1">
      <c r="A1970" s="116"/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GE1970" s="116"/>
      <c r="GF1970" s="116"/>
      <c r="GG1970" s="116"/>
      <c r="GH1970" s="116"/>
      <c r="GI1970" s="116"/>
      <c r="GJ1970" s="116"/>
      <c r="GK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</row>
    <row r="1971" spans="1:256" s="115" customFormat="1">
      <c r="A1971" s="116"/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GE1971" s="116"/>
      <c r="GF1971" s="116"/>
      <c r="GG1971" s="116"/>
      <c r="GH1971" s="116"/>
      <c r="GI1971" s="116"/>
      <c r="GJ1971" s="116"/>
      <c r="GK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</row>
    <row r="1972" spans="1:256" s="115" customFormat="1">
      <c r="A1972" s="116"/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GE1972" s="116"/>
      <c r="GF1972" s="116"/>
      <c r="GG1972" s="116"/>
      <c r="GH1972" s="116"/>
      <c r="GI1972" s="116"/>
      <c r="GJ1972" s="116"/>
      <c r="GK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</row>
    <row r="1973" spans="1:256" s="115" customFormat="1">
      <c r="A1973" s="116"/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GE1973" s="116"/>
      <c r="GF1973" s="116"/>
      <c r="GG1973" s="116"/>
      <c r="GH1973" s="116"/>
      <c r="GI1973" s="116"/>
      <c r="GJ1973" s="116"/>
      <c r="GK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</row>
    <row r="1974" spans="1:256" s="115" customFormat="1">
      <c r="A1974" s="116"/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GE1974" s="116"/>
      <c r="GF1974" s="116"/>
      <c r="GG1974" s="116"/>
      <c r="GH1974" s="116"/>
      <c r="GI1974" s="116"/>
      <c r="GJ1974" s="116"/>
      <c r="GK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</row>
    <row r="1975" spans="1:256" s="115" customFormat="1">
      <c r="A1975" s="116"/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GE1975" s="116"/>
      <c r="GF1975" s="116"/>
      <c r="GG1975" s="116"/>
      <c r="GH1975" s="116"/>
      <c r="GI1975" s="116"/>
      <c r="GJ1975" s="116"/>
      <c r="GK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</row>
    <row r="1976" spans="1:256" s="115" customFormat="1">
      <c r="A1976" s="116"/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GE1976" s="116"/>
      <c r="GF1976" s="116"/>
      <c r="GG1976" s="116"/>
      <c r="GH1976" s="116"/>
      <c r="GI1976" s="116"/>
      <c r="GJ1976" s="116"/>
      <c r="GK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</row>
    <row r="1977" spans="1:256" s="115" customFormat="1">
      <c r="A1977" s="116"/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GE1977" s="116"/>
      <c r="GF1977" s="116"/>
      <c r="GG1977" s="116"/>
      <c r="GH1977" s="116"/>
      <c r="GI1977" s="116"/>
      <c r="GJ1977" s="116"/>
      <c r="GK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</row>
    <row r="1978" spans="1:256" s="115" customFormat="1">
      <c r="A1978" s="116"/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GE1978" s="116"/>
      <c r="GF1978" s="116"/>
      <c r="GG1978" s="116"/>
      <c r="GH1978" s="116"/>
      <c r="GI1978" s="116"/>
      <c r="GJ1978" s="116"/>
      <c r="GK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</row>
    <row r="1979" spans="1:256" s="115" customFormat="1">
      <c r="A1979" s="116"/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GE1979" s="116"/>
      <c r="GF1979" s="116"/>
      <c r="GG1979" s="116"/>
      <c r="GH1979" s="116"/>
      <c r="GI1979" s="116"/>
      <c r="GJ1979" s="116"/>
      <c r="GK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</row>
    <row r="1980" spans="1:256" s="115" customFormat="1">
      <c r="A1980" s="116"/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GE1980" s="116"/>
      <c r="GF1980" s="116"/>
      <c r="GG1980" s="116"/>
      <c r="GH1980" s="116"/>
      <c r="GI1980" s="116"/>
      <c r="GJ1980" s="116"/>
      <c r="GK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</row>
    <row r="1981" spans="1:256" s="115" customFormat="1">
      <c r="A1981" s="116"/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GE1981" s="116"/>
      <c r="GF1981" s="116"/>
      <c r="GG1981" s="116"/>
      <c r="GH1981" s="116"/>
      <c r="GI1981" s="116"/>
      <c r="GJ1981" s="116"/>
      <c r="GK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</row>
    <row r="1982" spans="1:256" s="115" customFormat="1">
      <c r="A1982" s="116"/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GE1982" s="116"/>
      <c r="GF1982" s="116"/>
      <c r="GG1982" s="116"/>
      <c r="GH1982" s="116"/>
      <c r="GI1982" s="116"/>
      <c r="GJ1982" s="116"/>
      <c r="GK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</row>
    <row r="1983" spans="1:256" s="115" customFormat="1">
      <c r="A1983" s="116"/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GE1983" s="116"/>
      <c r="GF1983" s="116"/>
      <c r="GG1983" s="116"/>
      <c r="GH1983" s="116"/>
      <c r="GI1983" s="116"/>
      <c r="GJ1983" s="116"/>
      <c r="GK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</row>
    <row r="1984" spans="1:256" s="115" customFormat="1">
      <c r="A1984" s="116"/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GE1984" s="116"/>
      <c r="GF1984" s="116"/>
      <c r="GG1984" s="116"/>
      <c r="GH1984" s="116"/>
      <c r="GI1984" s="116"/>
      <c r="GJ1984" s="116"/>
      <c r="GK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</row>
    <row r="1985" spans="1:256" s="115" customFormat="1">
      <c r="A1985" s="116"/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GE1985" s="116"/>
      <c r="GF1985" s="116"/>
      <c r="GG1985" s="116"/>
      <c r="GH1985" s="116"/>
      <c r="GI1985" s="116"/>
      <c r="GJ1985" s="116"/>
      <c r="GK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</row>
    <row r="1986" spans="1:256" s="115" customFormat="1">
      <c r="A1986" s="116"/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GE1986" s="116"/>
      <c r="GF1986" s="116"/>
      <c r="GG1986" s="116"/>
      <c r="GH1986" s="116"/>
      <c r="GI1986" s="116"/>
      <c r="GJ1986" s="116"/>
      <c r="GK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</row>
    <row r="1987" spans="1:256" s="115" customFormat="1">
      <c r="A1987" s="116"/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GE1987" s="116"/>
      <c r="GF1987" s="116"/>
      <c r="GG1987" s="116"/>
      <c r="GH1987" s="116"/>
      <c r="GI1987" s="116"/>
      <c r="GJ1987" s="116"/>
      <c r="GK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</row>
    <row r="1988" spans="1:256" s="115" customFormat="1">
      <c r="A1988" s="116"/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GE1988" s="116"/>
      <c r="GF1988" s="116"/>
      <c r="GG1988" s="116"/>
      <c r="GH1988" s="116"/>
      <c r="GI1988" s="116"/>
      <c r="GJ1988" s="116"/>
      <c r="GK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</row>
    <row r="1989" spans="1:256" s="115" customFormat="1">
      <c r="A1989" s="116"/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GE1989" s="116"/>
      <c r="GF1989" s="116"/>
      <c r="GG1989" s="116"/>
      <c r="GH1989" s="116"/>
      <c r="GI1989" s="116"/>
      <c r="GJ1989" s="116"/>
      <c r="GK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</row>
    <row r="1990" spans="1:256" s="115" customFormat="1">
      <c r="A1990" s="116"/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GE1990" s="116"/>
      <c r="GF1990" s="116"/>
      <c r="GG1990" s="116"/>
      <c r="GH1990" s="116"/>
      <c r="GI1990" s="116"/>
      <c r="GJ1990" s="116"/>
      <c r="GK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</row>
    <row r="1991" spans="1:256" s="115" customFormat="1">
      <c r="A1991" s="116"/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GE1991" s="116"/>
      <c r="GF1991" s="116"/>
      <c r="GG1991" s="116"/>
      <c r="GH1991" s="116"/>
      <c r="GI1991" s="116"/>
      <c r="GJ1991" s="116"/>
      <c r="GK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</row>
    <row r="1992" spans="1:256" s="115" customFormat="1">
      <c r="A1992" s="116"/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GE1992" s="116"/>
      <c r="GF1992" s="116"/>
      <c r="GG1992" s="116"/>
      <c r="GH1992" s="116"/>
      <c r="GI1992" s="116"/>
      <c r="GJ1992" s="116"/>
      <c r="GK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</row>
    <row r="1993" spans="1:256" s="115" customFormat="1">
      <c r="A1993" s="116"/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GE1993" s="116"/>
      <c r="GF1993" s="116"/>
      <c r="GG1993" s="116"/>
      <c r="GH1993" s="116"/>
      <c r="GI1993" s="116"/>
      <c r="GJ1993" s="116"/>
      <c r="GK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</row>
    <row r="1994" spans="1:256" s="115" customFormat="1">
      <c r="A1994" s="116"/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GE1994" s="116"/>
      <c r="GF1994" s="116"/>
      <c r="GG1994" s="116"/>
      <c r="GH1994" s="116"/>
      <c r="GI1994" s="116"/>
      <c r="GJ1994" s="116"/>
      <c r="GK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</row>
    <row r="1995" spans="1:256" s="115" customFormat="1">
      <c r="A1995" s="116"/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GE1995" s="116"/>
      <c r="GF1995" s="116"/>
      <c r="GG1995" s="116"/>
      <c r="GH1995" s="116"/>
      <c r="GI1995" s="116"/>
      <c r="GJ1995" s="116"/>
      <c r="GK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</row>
    <row r="1996" spans="1:256" s="115" customFormat="1">
      <c r="A1996" s="116"/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GE1996" s="116"/>
      <c r="GF1996" s="116"/>
      <c r="GG1996" s="116"/>
      <c r="GH1996" s="116"/>
      <c r="GI1996" s="116"/>
      <c r="GJ1996" s="116"/>
      <c r="GK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</row>
    <row r="1997" spans="1:256" s="115" customFormat="1">
      <c r="A1997" s="116"/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GE1997" s="116"/>
      <c r="GF1997" s="116"/>
      <c r="GG1997" s="116"/>
      <c r="GH1997" s="116"/>
      <c r="GI1997" s="116"/>
      <c r="GJ1997" s="116"/>
      <c r="GK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</row>
    <row r="1998" spans="1:256" s="115" customFormat="1">
      <c r="A1998" s="116"/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GE1998" s="116"/>
      <c r="GF1998" s="116"/>
      <c r="GG1998" s="116"/>
      <c r="GH1998" s="116"/>
      <c r="GI1998" s="116"/>
      <c r="GJ1998" s="116"/>
      <c r="GK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</row>
    <row r="1999" spans="1:256" s="115" customFormat="1">
      <c r="A1999" s="116"/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GE1999" s="116"/>
      <c r="GF1999" s="116"/>
      <c r="GG1999" s="116"/>
      <c r="GH1999" s="116"/>
      <c r="GI1999" s="116"/>
      <c r="GJ1999" s="116"/>
      <c r="GK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</row>
    <row r="2000" spans="1:256" s="115" customFormat="1">
      <c r="A2000" s="116"/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GE2000" s="116"/>
      <c r="GF2000" s="116"/>
      <c r="GG2000" s="116"/>
      <c r="GH2000" s="116"/>
      <c r="GI2000" s="116"/>
      <c r="GJ2000" s="116"/>
      <c r="GK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</row>
    <row r="2001" spans="1:256" s="115" customFormat="1">
      <c r="A2001" s="116"/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GE2001" s="116"/>
      <c r="GF2001" s="116"/>
      <c r="GG2001" s="116"/>
      <c r="GH2001" s="116"/>
      <c r="GI2001" s="116"/>
      <c r="GJ2001" s="116"/>
      <c r="GK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</row>
    <row r="2002" spans="1:256" s="115" customFormat="1">
      <c r="A2002" s="116"/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GE2002" s="116"/>
      <c r="GF2002" s="116"/>
      <c r="GG2002" s="116"/>
      <c r="GH2002" s="116"/>
      <c r="GI2002" s="116"/>
      <c r="GJ2002" s="116"/>
      <c r="GK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</row>
    <row r="2003" spans="1:256" s="115" customFormat="1">
      <c r="A2003" s="116"/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GE2003" s="116"/>
      <c r="GF2003" s="116"/>
      <c r="GG2003" s="116"/>
      <c r="GH2003" s="116"/>
      <c r="GI2003" s="116"/>
      <c r="GJ2003" s="116"/>
      <c r="GK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</row>
    <row r="2004" spans="1:256" s="115" customFormat="1">
      <c r="A2004" s="116"/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GE2004" s="116"/>
      <c r="GF2004" s="116"/>
      <c r="GG2004" s="116"/>
      <c r="GH2004" s="116"/>
      <c r="GI2004" s="116"/>
      <c r="GJ2004" s="116"/>
      <c r="GK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</row>
    <row r="2005" spans="1:256" s="115" customFormat="1">
      <c r="A2005" s="116"/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GE2005" s="116"/>
      <c r="GF2005" s="116"/>
      <c r="GG2005" s="116"/>
      <c r="GH2005" s="116"/>
      <c r="GI2005" s="116"/>
      <c r="GJ2005" s="116"/>
      <c r="GK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</row>
    <row r="2006" spans="1:256" s="115" customFormat="1">
      <c r="A2006" s="116"/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GE2006" s="116"/>
      <c r="GF2006" s="116"/>
      <c r="GG2006" s="116"/>
      <c r="GH2006" s="116"/>
      <c r="GI2006" s="116"/>
      <c r="GJ2006" s="116"/>
      <c r="GK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</row>
    <row r="2007" spans="1:256" s="115" customFormat="1">
      <c r="A2007" s="116"/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GE2007" s="116"/>
      <c r="GF2007" s="116"/>
      <c r="GG2007" s="116"/>
      <c r="GH2007" s="116"/>
      <c r="GI2007" s="116"/>
      <c r="GJ2007" s="116"/>
      <c r="GK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</row>
    <row r="2008" spans="1:256" s="115" customFormat="1">
      <c r="A2008" s="116"/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GE2008" s="116"/>
      <c r="GF2008" s="116"/>
      <c r="GG2008" s="116"/>
      <c r="GH2008" s="116"/>
      <c r="GI2008" s="116"/>
      <c r="GJ2008" s="116"/>
      <c r="GK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</row>
    <row r="2009" spans="1:256" s="115" customFormat="1">
      <c r="A2009" s="116"/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GE2009" s="116"/>
      <c r="GF2009" s="116"/>
      <c r="GG2009" s="116"/>
      <c r="GH2009" s="116"/>
      <c r="GI2009" s="116"/>
      <c r="GJ2009" s="116"/>
      <c r="GK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</row>
    <row r="2010" spans="1:256" s="115" customFormat="1">
      <c r="A2010" s="116"/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GE2010" s="116"/>
      <c r="GF2010" s="116"/>
      <c r="GG2010" s="116"/>
      <c r="GH2010" s="116"/>
      <c r="GI2010" s="116"/>
      <c r="GJ2010" s="116"/>
      <c r="GK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</row>
    <row r="2011" spans="1:256" s="115" customFormat="1">
      <c r="A2011" s="116"/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GE2011" s="116"/>
      <c r="GF2011" s="116"/>
      <c r="GG2011" s="116"/>
      <c r="GH2011" s="116"/>
      <c r="GI2011" s="116"/>
      <c r="GJ2011" s="116"/>
      <c r="GK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</row>
    <row r="2012" spans="1:256" s="115" customFormat="1">
      <c r="A2012" s="116"/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GE2012" s="116"/>
      <c r="GF2012" s="116"/>
      <c r="GG2012" s="116"/>
      <c r="GH2012" s="116"/>
      <c r="GI2012" s="116"/>
      <c r="GJ2012" s="116"/>
      <c r="GK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</row>
    <row r="2013" spans="1:256" s="115" customFormat="1">
      <c r="A2013" s="116"/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GE2013" s="116"/>
      <c r="GF2013" s="116"/>
      <c r="GG2013" s="116"/>
      <c r="GH2013" s="116"/>
      <c r="GI2013" s="116"/>
      <c r="GJ2013" s="116"/>
      <c r="GK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</row>
    <row r="2014" spans="1:256" s="115" customFormat="1">
      <c r="A2014" s="116"/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GE2014" s="116"/>
      <c r="GF2014" s="116"/>
      <c r="GG2014" s="116"/>
      <c r="GH2014" s="116"/>
      <c r="GI2014" s="116"/>
      <c r="GJ2014" s="116"/>
      <c r="GK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</row>
    <row r="2015" spans="1:256" s="115" customFormat="1">
      <c r="A2015" s="116"/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GE2015" s="116"/>
      <c r="GF2015" s="116"/>
      <c r="GG2015" s="116"/>
      <c r="GH2015" s="116"/>
      <c r="GI2015" s="116"/>
      <c r="GJ2015" s="116"/>
      <c r="GK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</row>
    <row r="2016" spans="1:256" s="115" customFormat="1">
      <c r="A2016" s="116"/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GE2016" s="116"/>
      <c r="GF2016" s="116"/>
      <c r="GG2016" s="116"/>
      <c r="GH2016" s="116"/>
      <c r="GI2016" s="116"/>
      <c r="GJ2016" s="116"/>
      <c r="GK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</row>
    <row r="2017" spans="1:256" s="115" customFormat="1">
      <c r="A2017" s="116"/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GE2017" s="116"/>
      <c r="GF2017" s="116"/>
      <c r="GG2017" s="116"/>
      <c r="GH2017" s="116"/>
      <c r="GI2017" s="116"/>
      <c r="GJ2017" s="116"/>
      <c r="GK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</row>
    <row r="2018" spans="1:256" s="115" customFormat="1">
      <c r="A2018" s="116"/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GE2018" s="116"/>
      <c r="GF2018" s="116"/>
      <c r="GG2018" s="116"/>
      <c r="GH2018" s="116"/>
      <c r="GI2018" s="116"/>
      <c r="GJ2018" s="116"/>
      <c r="GK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</row>
    <row r="2019" spans="1:256" s="115" customFormat="1">
      <c r="A2019" s="116"/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GE2019" s="116"/>
      <c r="GF2019" s="116"/>
      <c r="GG2019" s="116"/>
      <c r="GH2019" s="116"/>
      <c r="GI2019" s="116"/>
      <c r="GJ2019" s="116"/>
      <c r="GK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</row>
    <row r="2020" spans="1:256" s="115" customFormat="1">
      <c r="A2020" s="116"/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GE2020" s="116"/>
      <c r="GF2020" s="116"/>
      <c r="GG2020" s="116"/>
      <c r="GH2020" s="116"/>
      <c r="GI2020" s="116"/>
      <c r="GJ2020" s="116"/>
      <c r="GK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</row>
    <row r="2021" spans="1:256" s="115" customFormat="1">
      <c r="A2021" s="116"/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GE2021" s="116"/>
      <c r="GF2021" s="116"/>
      <c r="GG2021" s="116"/>
      <c r="GH2021" s="116"/>
      <c r="GI2021" s="116"/>
      <c r="GJ2021" s="116"/>
      <c r="GK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</row>
    <row r="2022" spans="1:256" s="115" customFormat="1">
      <c r="A2022" s="116"/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GE2022" s="116"/>
      <c r="GF2022" s="116"/>
      <c r="GG2022" s="116"/>
      <c r="GH2022" s="116"/>
      <c r="GI2022" s="116"/>
      <c r="GJ2022" s="116"/>
      <c r="GK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</row>
    <row r="2023" spans="1:256" s="115" customFormat="1">
      <c r="A2023" s="116"/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GE2023" s="116"/>
      <c r="GF2023" s="116"/>
      <c r="GG2023" s="116"/>
      <c r="GH2023" s="116"/>
      <c r="GI2023" s="116"/>
      <c r="GJ2023" s="116"/>
      <c r="GK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</row>
    <row r="2024" spans="1:256" s="115" customFormat="1">
      <c r="A2024" s="116"/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GE2024" s="116"/>
      <c r="GF2024" s="116"/>
      <c r="GG2024" s="116"/>
      <c r="GH2024" s="116"/>
      <c r="GI2024" s="116"/>
      <c r="GJ2024" s="116"/>
      <c r="GK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</row>
    <row r="2025" spans="1:256" s="115" customFormat="1">
      <c r="A2025" s="116"/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GE2025" s="116"/>
      <c r="GF2025" s="116"/>
      <c r="GG2025" s="116"/>
      <c r="GH2025" s="116"/>
      <c r="GI2025" s="116"/>
      <c r="GJ2025" s="116"/>
      <c r="GK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</row>
    <row r="2026" spans="1:256" s="115" customFormat="1">
      <c r="A2026" s="116"/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GE2026" s="116"/>
      <c r="GF2026" s="116"/>
      <c r="GG2026" s="116"/>
      <c r="GH2026" s="116"/>
      <c r="GI2026" s="116"/>
      <c r="GJ2026" s="116"/>
      <c r="GK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</row>
    <row r="2027" spans="1:256" s="115" customFormat="1">
      <c r="A2027" s="116"/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GE2027" s="116"/>
      <c r="GF2027" s="116"/>
      <c r="GG2027" s="116"/>
      <c r="GH2027" s="116"/>
      <c r="GI2027" s="116"/>
      <c r="GJ2027" s="116"/>
      <c r="GK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</row>
    <row r="2028" spans="1:256" s="115" customFormat="1">
      <c r="A2028" s="116"/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GE2028" s="116"/>
      <c r="GF2028" s="116"/>
      <c r="GG2028" s="116"/>
      <c r="GH2028" s="116"/>
      <c r="GI2028" s="116"/>
      <c r="GJ2028" s="116"/>
      <c r="GK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</row>
    <row r="2029" spans="1:256" s="115" customFormat="1">
      <c r="A2029" s="116"/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GE2029" s="116"/>
      <c r="GF2029" s="116"/>
      <c r="GG2029" s="116"/>
      <c r="GH2029" s="116"/>
      <c r="GI2029" s="116"/>
      <c r="GJ2029" s="116"/>
      <c r="GK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</row>
    <row r="2030" spans="1:256" s="115" customFormat="1">
      <c r="A2030" s="116"/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GE2030" s="116"/>
      <c r="GF2030" s="116"/>
      <c r="GG2030" s="116"/>
      <c r="GH2030" s="116"/>
      <c r="GI2030" s="116"/>
      <c r="GJ2030" s="116"/>
      <c r="GK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</row>
    <row r="2031" spans="1:256" s="115" customFormat="1">
      <c r="A2031" s="116"/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GE2031" s="116"/>
      <c r="GF2031" s="116"/>
      <c r="GG2031" s="116"/>
      <c r="GH2031" s="116"/>
      <c r="GI2031" s="116"/>
      <c r="GJ2031" s="116"/>
      <c r="GK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</row>
    <row r="2032" spans="1:256" s="115" customFormat="1">
      <c r="A2032" s="116"/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GE2032" s="116"/>
      <c r="GF2032" s="116"/>
      <c r="GG2032" s="116"/>
      <c r="GH2032" s="116"/>
      <c r="GI2032" s="116"/>
      <c r="GJ2032" s="116"/>
      <c r="GK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</row>
    <row r="2033" spans="1:256" s="115" customFormat="1">
      <c r="A2033" s="116"/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GE2033" s="116"/>
      <c r="GF2033" s="116"/>
      <c r="GG2033" s="116"/>
      <c r="GH2033" s="116"/>
      <c r="GI2033" s="116"/>
      <c r="GJ2033" s="116"/>
      <c r="GK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</row>
    <row r="2034" spans="1:256" s="115" customFormat="1">
      <c r="A2034" s="116"/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GE2034" s="116"/>
      <c r="GF2034" s="116"/>
      <c r="GG2034" s="116"/>
      <c r="GH2034" s="116"/>
      <c r="GI2034" s="116"/>
      <c r="GJ2034" s="116"/>
      <c r="GK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</row>
    <row r="2035" spans="1:256" s="115" customFormat="1">
      <c r="A2035" s="116"/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GE2035" s="116"/>
      <c r="GF2035" s="116"/>
      <c r="GG2035" s="116"/>
      <c r="GH2035" s="116"/>
      <c r="GI2035" s="116"/>
      <c r="GJ2035" s="116"/>
      <c r="GK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</row>
    <row r="2036" spans="1:256" s="115" customFormat="1">
      <c r="A2036" s="116"/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GE2036" s="116"/>
      <c r="GF2036" s="116"/>
      <c r="GG2036" s="116"/>
      <c r="GH2036" s="116"/>
      <c r="GI2036" s="116"/>
      <c r="GJ2036" s="116"/>
      <c r="GK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</row>
    <row r="2037" spans="1:256" s="115" customFormat="1">
      <c r="A2037" s="116"/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GE2037" s="116"/>
      <c r="GF2037" s="116"/>
      <c r="GG2037" s="116"/>
      <c r="GH2037" s="116"/>
      <c r="GI2037" s="116"/>
      <c r="GJ2037" s="116"/>
      <c r="GK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</row>
    <row r="2038" spans="1:256" s="115" customFormat="1">
      <c r="A2038" s="116"/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GE2038" s="116"/>
      <c r="GF2038" s="116"/>
      <c r="GG2038" s="116"/>
      <c r="GH2038" s="116"/>
      <c r="GI2038" s="116"/>
      <c r="GJ2038" s="116"/>
      <c r="GK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</row>
    <row r="2039" spans="1:256" s="115" customFormat="1">
      <c r="A2039" s="116"/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GE2039" s="116"/>
      <c r="GF2039" s="116"/>
      <c r="GG2039" s="116"/>
      <c r="GH2039" s="116"/>
      <c r="GI2039" s="116"/>
      <c r="GJ2039" s="116"/>
      <c r="GK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</row>
    <row r="2040" spans="1:256" s="115" customFormat="1">
      <c r="A2040" s="116"/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GE2040" s="116"/>
      <c r="GF2040" s="116"/>
      <c r="GG2040" s="116"/>
      <c r="GH2040" s="116"/>
      <c r="GI2040" s="116"/>
      <c r="GJ2040" s="116"/>
      <c r="GK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</row>
    <row r="2041" spans="1:256" s="115" customFormat="1">
      <c r="A2041" s="116"/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GE2041" s="116"/>
      <c r="GF2041" s="116"/>
      <c r="GG2041" s="116"/>
      <c r="GH2041" s="116"/>
      <c r="GI2041" s="116"/>
      <c r="GJ2041" s="116"/>
      <c r="GK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</row>
    <row r="2042" spans="1:256" s="115" customFormat="1">
      <c r="A2042" s="116"/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GE2042" s="116"/>
      <c r="GF2042" s="116"/>
      <c r="GG2042" s="116"/>
      <c r="GH2042" s="116"/>
      <c r="GI2042" s="116"/>
      <c r="GJ2042" s="116"/>
      <c r="GK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</row>
    <row r="2043" spans="1:256" s="115" customFormat="1">
      <c r="A2043" s="116"/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GE2043" s="116"/>
      <c r="GF2043" s="116"/>
      <c r="GG2043" s="116"/>
      <c r="GH2043" s="116"/>
      <c r="GI2043" s="116"/>
      <c r="GJ2043" s="116"/>
      <c r="GK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</row>
    <row r="2044" spans="1:256" s="115" customFormat="1">
      <c r="A2044" s="116"/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GE2044" s="116"/>
      <c r="GF2044" s="116"/>
      <c r="GG2044" s="116"/>
      <c r="GH2044" s="116"/>
      <c r="GI2044" s="116"/>
      <c r="GJ2044" s="116"/>
      <c r="GK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</row>
    <row r="2045" spans="1:256" s="115" customFormat="1">
      <c r="A2045" s="116"/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GE2045" s="116"/>
      <c r="GF2045" s="116"/>
      <c r="GG2045" s="116"/>
      <c r="GH2045" s="116"/>
      <c r="GI2045" s="116"/>
      <c r="GJ2045" s="116"/>
      <c r="GK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</row>
    <row r="2046" spans="1:256" s="115" customFormat="1">
      <c r="A2046" s="116"/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GE2046" s="116"/>
      <c r="GF2046" s="116"/>
      <c r="GG2046" s="116"/>
      <c r="GH2046" s="116"/>
      <c r="GI2046" s="116"/>
      <c r="GJ2046" s="116"/>
      <c r="GK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</row>
    <row r="2047" spans="1:256" s="115" customFormat="1">
      <c r="A2047" s="116"/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GE2047" s="116"/>
      <c r="GF2047" s="116"/>
      <c r="GG2047" s="116"/>
      <c r="GH2047" s="116"/>
      <c r="GI2047" s="116"/>
      <c r="GJ2047" s="116"/>
      <c r="GK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</row>
    <row r="2048" spans="1:256" s="115" customFormat="1">
      <c r="A2048" s="116"/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GE2048" s="116"/>
      <c r="GF2048" s="116"/>
      <c r="GG2048" s="116"/>
      <c r="GH2048" s="116"/>
      <c r="GI2048" s="116"/>
      <c r="GJ2048" s="116"/>
      <c r="GK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</row>
    <row r="2049" spans="1:256" s="115" customFormat="1">
      <c r="A2049" s="116"/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GE2049" s="116"/>
      <c r="GF2049" s="116"/>
      <c r="GG2049" s="116"/>
      <c r="GH2049" s="116"/>
      <c r="GI2049" s="116"/>
      <c r="GJ2049" s="116"/>
      <c r="GK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</row>
    <row r="2050" spans="1:256" s="115" customFormat="1">
      <c r="A2050" s="116"/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GE2050" s="116"/>
      <c r="GF2050" s="116"/>
      <c r="GG2050" s="116"/>
      <c r="GH2050" s="116"/>
      <c r="GI2050" s="116"/>
      <c r="GJ2050" s="116"/>
      <c r="GK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</row>
    <row r="2051" spans="1:256" s="115" customFormat="1">
      <c r="A2051" s="116"/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GE2051" s="116"/>
      <c r="GF2051" s="116"/>
      <c r="GG2051" s="116"/>
      <c r="GH2051" s="116"/>
      <c r="GI2051" s="116"/>
      <c r="GJ2051" s="116"/>
      <c r="GK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</row>
    <row r="2052" spans="1:256" s="115" customFormat="1">
      <c r="A2052" s="116"/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GE2052" s="116"/>
      <c r="GF2052" s="116"/>
      <c r="GG2052" s="116"/>
      <c r="GH2052" s="116"/>
      <c r="GI2052" s="116"/>
      <c r="GJ2052" s="116"/>
      <c r="GK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</row>
    <row r="2053" spans="1:256" s="115" customFormat="1">
      <c r="A2053" s="116"/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GE2053" s="116"/>
      <c r="GF2053" s="116"/>
      <c r="GG2053" s="116"/>
      <c r="GH2053" s="116"/>
      <c r="GI2053" s="116"/>
      <c r="GJ2053" s="116"/>
      <c r="GK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</row>
    <row r="2054" spans="1:256" s="115" customFormat="1">
      <c r="A2054" s="116"/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GE2054" s="116"/>
      <c r="GF2054" s="116"/>
      <c r="GG2054" s="116"/>
      <c r="GH2054" s="116"/>
      <c r="GI2054" s="116"/>
      <c r="GJ2054" s="116"/>
      <c r="GK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</row>
    <row r="2055" spans="1:256" s="115" customFormat="1">
      <c r="A2055" s="116"/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GE2055" s="116"/>
      <c r="GF2055" s="116"/>
      <c r="GG2055" s="116"/>
      <c r="GH2055" s="116"/>
      <c r="GI2055" s="116"/>
      <c r="GJ2055" s="116"/>
      <c r="GK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</row>
    <row r="2056" spans="1:256" s="115" customFormat="1">
      <c r="A2056" s="116"/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GE2056" s="116"/>
      <c r="GF2056" s="116"/>
      <c r="GG2056" s="116"/>
      <c r="GH2056" s="116"/>
      <c r="GI2056" s="116"/>
      <c r="GJ2056" s="116"/>
      <c r="GK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</row>
    <row r="2057" spans="1:256" s="115" customFormat="1">
      <c r="A2057" s="116"/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GE2057" s="116"/>
      <c r="GF2057" s="116"/>
      <c r="GG2057" s="116"/>
      <c r="GH2057" s="116"/>
      <c r="GI2057" s="116"/>
      <c r="GJ2057" s="116"/>
      <c r="GK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</row>
    <row r="2058" spans="1:256" s="115" customFormat="1">
      <c r="A2058" s="116"/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GE2058" s="116"/>
      <c r="GF2058" s="116"/>
      <c r="GG2058" s="116"/>
      <c r="GH2058" s="116"/>
      <c r="GI2058" s="116"/>
      <c r="GJ2058" s="116"/>
      <c r="GK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</row>
    <row r="2059" spans="1:256" s="115" customFormat="1">
      <c r="A2059" s="116"/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GE2059" s="116"/>
      <c r="GF2059" s="116"/>
      <c r="GG2059" s="116"/>
      <c r="GH2059" s="116"/>
      <c r="GI2059" s="116"/>
      <c r="GJ2059" s="116"/>
      <c r="GK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</row>
    <row r="2060" spans="1:256" s="115" customFormat="1">
      <c r="A2060" s="116"/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GE2060" s="116"/>
      <c r="GF2060" s="116"/>
      <c r="GG2060" s="116"/>
      <c r="GH2060" s="116"/>
      <c r="GI2060" s="116"/>
      <c r="GJ2060" s="116"/>
      <c r="GK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</row>
    <row r="2061" spans="1:256" s="115" customFormat="1">
      <c r="A2061" s="116"/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GE2061" s="116"/>
      <c r="GF2061" s="116"/>
      <c r="GG2061" s="116"/>
      <c r="GH2061" s="116"/>
      <c r="GI2061" s="116"/>
      <c r="GJ2061" s="116"/>
      <c r="GK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</row>
    <row r="2062" spans="1:256" s="115" customFormat="1">
      <c r="A2062" s="116"/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GE2062" s="116"/>
      <c r="GF2062" s="116"/>
      <c r="GG2062" s="116"/>
      <c r="GH2062" s="116"/>
      <c r="GI2062" s="116"/>
      <c r="GJ2062" s="116"/>
      <c r="GK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</row>
    <row r="2063" spans="1:256" s="115" customFormat="1">
      <c r="A2063" s="116"/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GE2063" s="116"/>
      <c r="GF2063" s="116"/>
      <c r="GG2063" s="116"/>
      <c r="GH2063" s="116"/>
      <c r="GI2063" s="116"/>
      <c r="GJ2063" s="116"/>
      <c r="GK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</row>
    <row r="2064" spans="1:256" s="115" customFormat="1">
      <c r="A2064" s="116"/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GE2064" s="116"/>
      <c r="GF2064" s="116"/>
      <c r="GG2064" s="116"/>
      <c r="GH2064" s="116"/>
      <c r="GI2064" s="116"/>
      <c r="GJ2064" s="116"/>
      <c r="GK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</row>
    <row r="2065" spans="1:256" s="115" customFormat="1">
      <c r="A2065" s="116"/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GE2065" s="116"/>
      <c r="GF2065" s="116"/>
      <c r="GG2065" s="116"/>
      <c r="GH2065" s="116"/>
      <c r="GI2065" s="116"/>
      <c r="GJ2065" s="116"/>
      <c r="GK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</row>
    <row r="2066" spans="1:256" s="115" customFormat="1">
      <c r="A2066" s="116"/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GE2066" s="116"/>
      <c r="GF2066" s="116"/>
      <c r="GG2066" s="116"/>
      <c r="GH2066" s="116"/>
      <c r="GI2066" s="116"/>
      <c r="GJ2066" s="116"/>
      <c r="GK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</row>
    <row r="2067" spans="1:256" s="115" customFormat="1">
      <c r="A2067" s="116"/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GE2067" s="116"/>
      <c r="GF2067" s="116"/>
      <c r="GG2067" s="116"/>
      <c r="GH2067" s="116"/>
      <c r="GI2067" s="116"/>
      <c r="GJ2067" s="116"/>
      <c r="GK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</row>
    <row r="2068" spans="1:256" s="115" customFormat="1">
      <c r="A2068" s="116"/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GE2068" s="116"/>
      <c r="GF2068" s="116"/>
      <c r="GG2068" s="116"/>
      <c r="GH2068" s="116"/>
      <c r="GI2068" s="116"/>
      <c r="GJ2068" s="116"/>
      <c r="GK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</row>
    <row r="2069" spans="1:256" s="115" customFormat="1">
      <c r="A2069" s="116"/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GE2069" s="116"/>
      <c r="GF2069" s="116"/>
      <c r="GG2069" s="116"/>
      <c r="GH2069" s="116"/>
      <c r="GI2069" s="116"/>
      <c r="GJ2069" s="116"/>
      <c r="GK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</row>
    <row r="2070" spans="1:256" s="115" customFormat="1">
      <c r="A2070" s="116"/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GE2070" s="116"/>
      <c r="GF2070" s="116"/>
      <c r="GG2070" s="116"/>
      <c r="GH2070" s="116"/>
      <c r="GI2070" s="116"/>
      <c r="GJ2070" s="116"/>
      <c r="GK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</row>
    <row r="2071" spans="1:256" s="115" customFormat="1">
      <c r="A2071" s="116"/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GE2071" s="116"/>
      <c r="GF2071" s="116"/>
      <c r="GG2071" s="116"/>
      <c r="GH2071" s="116"/>
      <c r="GI2071" s="116"/>
      <c r="GJ2071" s="116"/>
      <c r="GK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</row>
    <row r="2072" spans="1:256" s="115" customFormat="1">
      <c r="A2072" s="116"/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GE2072" s="116"/>
      <c r="GF2072" s="116"/>
      <c r="GG2072" s="116"/>
      <c r="GH2072" s="116"/>
      <c r="GI2072" s="116"/>
      <c r="GJ2072" s="116"/>
      <c r="GK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</row>
    <row r="2073" spans="1:256" s="115" customFormat="1">
      <c r="A2073" s="116"/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GE2073" s="116"/>
      <c r="GF2073" s="116"/>
      <c r="GG2073" s="116"/>
      <c r="GH2073" s="116"/>
      <c r="GI2073" s="116"/>
      <c r="GJ2073" s="116"/>
      <c r="GK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</row>
    <row r="2074" spans="1:256" s="115" customFormat="1">
      <c r="A2074" s="116"/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GE2074" s="116"/>
      <c r="GF2074" s="116"/>
      <c r="GG2074" s="116"/>
      <c r="GH2074" s="116"/>
      <c r="GI2074" s="116"/>
      <c r="GJ2074" s="116"/>
      <c r="GK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</row>
    <row r="2075" spans="1:256" s="115" customFormat="1">
      <c r="A2075" s="116"/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GE2075" s="116"/>
      <c r="GF2075" s="116"/>
      <c r="GG2075" s="116"/>
      <c r="GH2075" s="116"/>
      <c r="GI2075" s="116"/>
      <c r="GJ2075" s="116"/>
      <c r="GK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</row>
    <row r="2076" spans="1:256" s="115" customFormat="1">
      <c r="A2076" s="116"/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GE2076" s="116"/>
      <c r="GF2076" s="116"/>
      <c r="GG2076" s="116"/>
      <c r="GH2076" s="116"/>
      <c r="GI2076" s="116"/>
      <c r="GJ2076" s="116"/>
      <c r="GK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</row>
    <row r="2077" spans="1:256" s="115" customFormat="1">
      <c r="A2077" s="116"/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GE2077" s="116"/>
      <c r="GF2077" s="116"/>
      <c r="GG2077" s="116"/>
      <c r="GH2077" s="116"/>
      <c r="GI2077" s="116"/>
      <c r="GJ2077" s="116"/>
      <c r="GK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</row>
    <row r="2078" spans="1:256" s="115" customFormat="1">
      <c r="A2078" s="116"/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GE2078" s="116"/>
      <c r="GF2078" s="116"/>
      <c r="GG2078" s="116"/>
      <c r="GH2078" s="116"/>
      <c r="GI2078" s="116"/>
      <c r="GJ2078" s="116"/>
      <c r="GK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</row>
    <row r="2079" spans="1:256" s="115" customFormat="1">
      <c r="A2079" s="116"/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GE2079" s="116"/>
      <c r="GF2079" s="116"/>
      <c r="GG2079" s="116"/>
      <c r="GH2079" s="116"/>
      <c r="GI2079" s="116"/>
      <c r="GJ2079" s="116"/>
      <c r="GK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</row>
    <row r="2080" spans="1:256" s="115" customFormat="1">
      <c r="A2080" s="116"/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GE2080" s="116"/>
      <c r="GF2080" s="116"/>
      <c r="GG2080" s="116"/>
      <c r="GH2080" s="116"/>
      <c r="GI2080" s="116"/>
      <c r="GJ2080" s="116"/>
      <c r="GK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</row>
    <row r="2081" spans="1:256" s="115" customFormat="1">
      <c r="A2081" s="116"/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GE2081" s="116"/>
      <c r="GF2081" s="116"/>
      <c r="GG2081" s="116"/>
      <c r="GH2081" s="116"/>
      <c r="GI2081" s="116"/>
      <c r="GJ2081" s="116"/>
      <c r="GK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</row>
    <row r="2082" spans="1:256" s="115" customFormat="1">
      <c r="A2082" s="116"/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GE2082" s="116"/>
      <c r="GF2082" s="116"/>
      <c r="GG2082" s="116"/>
      <c r="GH2082" s="116"/>
      <c r="GI2082" s="116"/>
      <c r="GJ2082" s="116"/>
      <c r="GK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</row>
    <row r="2083" spans="1:256" s="115" customFormat="1">
      <c r="A2083" s="116"/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GE2083" s="116"/>
      <c r="GF2083" s="116"/>
      <c r="GG2083" s="116"/>
      <c r="GH2083" s="116"/>
      <c r="GI2083" s="116"/>
      <c r="GJ2083" s="116"/>
      <c r="GK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</row>
    <row r="2084" spans="1:256" s="115" customFormat="1">
      <c r="A2084" s="116"/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GE2084" s="116"/>
      <c r="GF2084" s="116"/>
      <c r="GG2084" s="116"/>
      <c r="GH2084" s="116"/>
      <c r="GI2084" s="116"/>
      <c r="GJ2084" s="116"/>
      <c r="GK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</row>
    <row r="2085" spans="1:256" s="115" customFormat="1">
      <c r="A2085" s="116"/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GE2085" s="116"/>
      <c r="GF2085" s="116"/>
      <c r="GG2085" s="116"/>
      <c r="GH2085" s="116"/>
      <c r="GI2085" s="116"/>
      <c r="GJ2085" s="116"/>
      <c r="GK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</row>
    <row r="2086" spans="1:256" s="115" customFormat="1">
      <c r="A2086" s="116"/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GE2086" s="116"/>
      <c r="GF2086" s="116"/>
      <c r="GG2086" s="116"/>
      <c r="GH2086" s="116"/>
      <c r="GI2086" s="116"/>
      <c r="GJ2086" s="116"/>
      <c r="GK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</row>
    <row r="2087" spans="1:256" s="115" customFormat="1">
      <c r="A2087" s="116"/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GE2087" s="116"/>
      <c r="GF2087" s="116"/>
      <c r="GG2087" s="116"/>
      <c r="GH2087" s="116"/>
      <c r="GI2087" s="116"/>
      <c r="GJ2087" s="116"/>
      <c r="GK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</row>
    <row r="2088" spans="1:256" s="115" customFormat="1">
      <c r="A2088" s="116"/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GE2088" s="116"/>
      <c r="GF2088" s="116"/>
      <c r="GG2088" s="116"/>
      <c r="GH2088" s="116"/>
      <c r="GI2088" s="116"/>
      <c r="GJ2088" s="116"/>
      <c r="GK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</row>
    <row r="2089" spans="1:256" s="115" customFormat="1">
      <c r="A2089" s="116"/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GE2089" s="116"/>
      <c r="GF2089" s="116"/>
      <c r="GG2089" s="116"/>
      <c r="GH2089" s="116"/>
      <c r="GI2089" s="116"/>
      <c r="GJ2089" s="116"/>
      <c r="GK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</row>
    <row r="2090" spans="1:256" s="115" customFormat="1">
      <c r="A2090" s="116"/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GE2090" s="116"/>
      <c r="GF2090" s="116"/>
      <c r="GG2090" s="116"/>
      <c r="GH2090" s="116"/>
      <c r="GI2090" s="116"/>
      <c r="GJ2090" s="116"/>
      <c r="GK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</row>
    <row r="2091" spans="1:256" s="115" customFormat="1">
      <c r="A2091" s="116"/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GE2091" s="116"/>
      <c r="GF2091" s="116"/>
      <c r="GG2091" s="116"/>
      <c r="GH2091" s="116"/>
      <c r="GI2091" s="116"/>
      <c r="GJ2091" s="116"/>
      <c r="GK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</row>
    <row r="2092" spans="1:256" s="115" customFormat="1">
      <c r="A2092" s="116"/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GE2092" s="116"/>
      <c r="GF2092" s="116"/>
      <c r="GG2092" s="116"/>
      <c r="GH2092" s="116"/>
      <c r="GI2092" s="116"/>
      <c r="GJ2092" s="116"/>
      <c r="GK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</row>
    <row r="2093" spans="1:256" s="115" customFormat="1">
      <c r="A2093" s="116"/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GE2093" s="116"/>
      <c r="GF2093" s="116"/>
      <c r="GG2093" s="116"/>
      <c r="GH2093" s="116"/>
      <c r="GI2093" s="116"/>
      <c r="GJ2093" s="116"/>
      <c r="GK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</row>
    <row r="2094" spans="1:256" s="115" customFormat="1">
      <c r="A2094" s="116"/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GE2094" s="116"/>
      <c r="GF2094" s="116"/>
      <c r="GG2094" s="116"/>
      <c r="GH2094" s="116"/>
      <c r="GI2094" s="116"/>
      <c r="GJ2094" s="116"/>
      <c r="GK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</row>
    <row r="2095" spans="1:256" s="115" customFormat="1">
      <c r="A2095" s="116"/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GE2095" s="116"/>
      <c r="GF2095" s="116"/>
      <c r="GG2095" s="116"/>
      <c r="GH2095" s="116"/>
      <c r="GI2095" s="116"/>
      <c r="GJ2095" s="116"/>
      <c r="GK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</row>
    <row r="2096" spans="1:256" s="115" customFormat="1">
      <c r="A2096" s="116"/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GE2096" s="116"/>
      <c r="GF2096" s="116"/>
      <c r="GG2096" s="116"/>
      <c r="GH2096" s="116"/>
      <c r="GI2096" s="116"/>
      <c r="GJ2096" s="116"/>
      <c r="GK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</row>
    <row r="2097" spans="1:256" s="115" customFormat="1">
      <c r="A2097" s="116"/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GE2097" s="116"/>
      <c r="GF2097" s="116"/>
      <c r="GG2097" s="116"/>
      <c r="GH2097" s="116"/>
      <c r="GI2097" s="116"/>
      <c r="GJ2097" s="116"/>
      <c r="GK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</row>
    <row r="2098" spans="1:256" s="115" customFormat="1">
      <c r="A2098" s="116"/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GE2098" s="116"/>
      <c r="GF2098" s="116"/>
      <c r="GG2098" s="116"/>
      <c r="GH2098" s="116"/>
      <c r="GI2098" s="116"/>
      <c r="GJ2098" s="116"/>
      <c r="GK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</row>
    <row r="2099" spans="1:256" s="115" customFormat="1">
      <c r="A2099" s="116"/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GE2099" s="116"/>
      <c r="GF2099" s="116"/>
      <c r="GG2099" s="116"/>
      <c r="GH2099" s="116"/>
      <c r="GI2099" s="116"/>
      <c r="GJ2099" s="116"/>
      <c r="GK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</row>
    <row r="2100" spans="1:256" s="115" customFormat="1">
      <c r="A2100" s="116"/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GE2100" s="116"/>
      <c r="GF2100" s="116"/>
      <c r="GG2100" s="116"/>
      <c r="GH2100" s="116"/>
      <c r="GI2100" s="116"/>
      <c r="GJ2100" s="116"/>
      <c r="GK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</row>
    <row r="2101" spans="1:256" s="115" customFormat="1">
      <c r="A2101" s="116"/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GE2101" s="116"/>
      <c r="GF2101" s="116"/>
      <c r="GG2101" s="116"/>
      <c r="GH2101" s="116"/>
      <c r="GI2101" s="116"/>
      <c r="GJ2101" s="116"/>
      <c r="GK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</row>
    <row r="2102" spans="1:256" s="115" customFormat="1">
      <c r="A2102" s="116"/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GE2102" s="116"/>
      <c r="GF2102" s="116"/>
      <c r="GG2102" s="116"/>
      <c r="GH2102" s="116"/>
      <c r="GI2102" s="116"/>
      <c r="GJ2102" s="116"/>
      <c r="GK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</row>
    <row r="2103" spans="1:256" s="115" customFormat="1">
      <c r="A2103" s="116"/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GE2103" s="116"/>
      <c r="GF2103" s="116"/>
      <c r="GG2103" s="116"/>
      <c r="GH2103" s="116"/>
      <c r="GI2103" s="116"/>
      <c r="GJ2103" s="116"/>
      <c r="GK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</row>
    <row r="2104" spans="1:256" s="115" customFormat="1">
      <c r="A2104" s="116"/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GE2104" s="116"/>
      <c r="GF2104" s="116"/>
      <c r="GG2104" s="116"/>
      <c r="GH2104" s="116"/>
      <c r="GI2104" s="116"/>
      <c r="GJ2104" s="116"/>
      <c r="GK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</row>
    <row r="2105" spans="1:256" s="115" customFormat="1">
      <c r="A2105" s="116"/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GE2105" s="116"/>
      <c r="GF2105" s="116"/>
      <c r="GG2105" s="116"/>
      <c r="GH2105" s="116"/>
      <c r="GI2105" s="116"/>
      <c r="GJ2105" s="116"/>
      <c r="GK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</row>
    <row r="2106" spans="1:256" s="115" customFormat="1">
      <c r="A2106" s="116"/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GE2106" s="116"/>
      <c r="GF2106" s="116"/>
      <c r="GG2106" s="116"/>
      <c r="GH2106" s="116"/>
      <c r="GI2106" s="116"/>
      <c r="GJ2106" s="116"/>
      <c r="GK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</row>
    <row r="2107" spans="1:256" s="115" customFormat="1">
      <c r="A2107" s="116"/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GE2107" s="116"/>
      <c r="GF2107" s="116"/>
      <c r="GG2107" s="116"/>
      <c r="GH2107" s="116"/>
      <c r="GI2107" s="116"/>
      <c r="GJ2107" s="116"/>
      <c r="GK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</row>
    <row r="2108" spans="1:256" s="115" customFormat="1">
      <c r="A2108" s="116"/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GE2108" s="116"/>
      <c r="GF2108" s="116"/>
      <c r="GG2108" s="116"/>
      <c r="GH2108" s="116"/>
      <c r="GI2108" s="116"/>
      <c r="GJ2108" s="116"/>
      <c r="GK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</row>
    <row r="2109" spans="1:256" s="115" customFormat="1">
      <c r="A2109" s="116"/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GE2109" s="116"/>
      <c r="GF2109" s="116"/>
      <c r="GG2109" s="116"/>
      <c r="GH2109" s="116"/>
      <c r="GI2109" s="116"/>
      <c r="GJ2109" s="116"/>
      <c r="GK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</row>
    <row r="2110" spans="1:256" s="115" customFormat="1">
      <c r="A2110" s="116"/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GE2110" s="116"/>
      <c r="GF2110" s="116"/>
      <c r="GG2110" s="116"/>
      <c r="GH2110" s="116"/>
      <c r="GI2110" s="116"/>
      <c r="GJ2110" s="116"/>
      <c r="GK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</row>
    <row r="2111" spans="1:256" s="115" customFormat="1">
      <c r="A2111" s="116"/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GE2111" s="116"/>
      <c r="GF2111" s="116"/>
      <c r="GG2111" s="116"/>
      <c r="GH2111" s="116"/>
      <c r="GI2111" s="116"/>
      <c r="GJ2111" s="116"/>
      <c r="GK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</row>
    <row r="2112" spans="1:256" s="115" customFormat="1">
      <c r="A2112" s="116"/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GE2112" s="116"/>
      <c r="GF2112" s="116"/>
      <c r="GG2112" s="116"/>
      <c r="GH2112" s="116"/>
      <c r="GI2112" s="116"/>
      <c r="GJ2112" s="116"/>
      <c r="GK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</row>
    <row r="2113" spans="1:256" s="115" customFormat="1">
      <c r="A2113" s="116"/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GE2113" s="116"/>
      <c r="GF2113" s="116"/>
      <c r="GG2113" s="116"/>
      <c r="GH2113" s="116"/>
      <c r="GI2113" s="116"/>
      <c r="GJ2113" s="116"/>
      <c r="GK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</row>
    <row r="2114" spans="1:256" s="115" customFormat="1">
      <c r="A2114" s="116"/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GE2114" s="116"/>
      <c r="GF2114" s="116"/>
      <c r="GG2114" s="116"/>
      <c r="GH2114" s="116"/>
      <c r="GI2114" s="116"/>
      <c r="GJ2114" s="116"/>
      <c r="GK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</row>
    <row r="2115" spans="1:256" s="115" customFormat="1">
      <c r="A2115" s="116"/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GE2115" s="116"/>
      <c r="GF2115" s="116"/>
      <c r="GG2115" s="116"/>
      <c r="GH2115" s="116"/>
      <c r="GI2115" s="116"/>
      <c r="GJ2115" s="116"/>
      <c r="GK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</row>
    <row r="2116" spans="1:256" s="115" customFormat="1">
      <c r="A2116" s="116"/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GE2116" s="116"/>
      <c r="GF2116" s="116"/>
      <c r="GG2116" s="116"/>
      <c r="GH2116" s="116"/>
      <c r="GI2116" s="116"/>
      <c r="GJ2116" s="116"/>
      <c r="GK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</row>
    <row r="2117" spans="1:256" s="115" customFormat="1">
      <c r="A2117" s="116"/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GE2117" s="116"/>
      <c r="GF2117" s="116"/>
      <c r="GG2117" s="116"/>
      <c r="GH2117" s="116"/>
      <c r="GI2117" s="116"/>
      <c r="GJ2117" s="116"/>
      <c r="GK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</row>
    <row r="2118" spans="1:256" s="115" customFormat="1">
      <c r="A2118" s="116"/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GE2118" s="116"/>
      <c r="GF2118" s="116"/>
      <c r="GG2118" s="116"/>
      <c r="GH2118" s="116"/>
      <c r="GI2118" s="116"/>
      <c r="GJ2118" s="116"/>
      <c r="GK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</row>
    <row r="2119" spans="1:256" s="115" customFormat="1">
      <c r="A2119" s="116"/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GE2119" s="116"/>
      <c r="GF2119" s="116"/>
      <c r="GG2119" s="116"/>
      <c r="GH2119" s="116"/>
      <c r="GI2119" s="116"/>
      <c r="GJ2119" s="116"/>
      <c r="GK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</row>
    <row r="2120" spans="1:256" s="115" customFormat="1">
      <c r="A2120" s="116"/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GE2120" s="116"/>
      <c r="GF2120" s="116"/>
      <c r="GG2120" s="116"/>
      <c r="GH2120" s="116"/>
      <c r="GI2120" s="116"/>
      <c r="GJ2120" s="116"/>
      <c r="GK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</row>
    <row r="2121" spans="1:256" s="115" customFormat="1">
      <c r="A2121" s="116"/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GE2121" s="116"/>
      <c r="GF2121" s="116"/>
      <c r="GG2121" s="116"/>
      <c r="GH2121" s="116"/>
      <c r="GI2121" s="116"/>
      <c r="GJ2121" s="116"/>
      <c r="GK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</row>
    <row r="2122" spans="1:256" s="115" customFormat="1">
      <c r="A2122" s="116"/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GE2122" s="116"/>
      <c r="GF2122" s="116"/>
      <c r="GG2122" s="116"/>
      <c r="GH2122" s="116"/>
      <c r="GI2122" s="116"/>
      <c r="GJ2122" s="116"/>
      <c r="GK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</row>
    <row r="2123" spans="1:256" s="115" customFormat="1">
      <c r="A2123" s="116"/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GE2123" s="116"/>
      <c r="GF2123" s="116"/>
      <c r="GG2123" s="116"/>
      <c r="GH2123" s="116"/>
      <c r="GI2123" s="116"/>
      <c r="GJ2123" s="116"/>
      <c r="GK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</row>
    <row r="2124" spans="1:256" s="115" customFormat="1">
      <c r="A2124" s="116"/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GE2124" s="116"/>
      <c r="GF2124" s="116"/>
      <c r="GG2124" s="116"/>
      <c r="GH2124" s="116"/>
      <c r="GI2124" s="116"/>
      <c r="GJ2124" s="116"/>
      <c r="GK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</row>
    <row r="2125" spans="1:256" s="115" customFormat="1">
      <c r="A2125" s="116"/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GE2125" s="116"/>
      <c r="GF2125" s="116"/>
      <c r="GG2125" s="116"/>
      <c r="GH2125" s="116"/>
      <c r="GI2125" s="116"/>
      <c r="GJ2125" s="116"/>
      <c r="GK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</row>
    <row r="2126" spans="1:256" s="115" customFormat="1">
      <c r="A2126" s="116"/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GE2126" s="116"/>
      <c r="GF2126" s="116"/>
      <c r="GG2126" s="116"/>
      <c r="GH2126" s="116"/>
      <c r="GI2126" s="116"/>
      <c r="GJ2126" s="116"/>
      <c r="GK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</row>
    <row r="2127" spans="1:256" s="115" customFormat="1">
      <c r="A2127" s="116"/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GE2127" s="116"/>
      <c r="GF2127" s="116"/>
      <c r="GG2127" s="116"/>
      <c r="GH2127" s="116"/>
      <c r="GI2127" s="116"/>
      <c r="GJ2127" s="116"/>
      <c r="GK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</row>
    <row r="2128" spans="1:256" s="115" customFormat="1">
      <c r="A2128" s="116"/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GE2128" s="116"/>
      <c r="GF2128" s="116"/>
      <c r="GG2128" s="116"/>
      <c r="GH2128" s="116"/>
      <c r="GI2128" s="116"/>
      <c r="GJ2128" s="116"/>
      <c r="GK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</row>
    <row r="2129" spans="1:256" s="115" customFormat="1">
      <c r="A2129" s="116"/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GE2129" s="116"/>
      <c r="GF2129" s="116"/>
      <c r="GG2129" s="116"/>
      <c r="GH2129" s="116"/>
      <c r="GI2129" s="116"/>
      <c r="GJ2129" s="116"/>
      <c r="GK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</row>
    <row r="2130" spans="1:256" s="115" customFormat="1">
      <c r="A2130" s="116"/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GE2130" s="116"/>
      <c r="GF2130" s="116"/>
      <c r="GG2130" s="116"/>
      <c r="GH2130" s="116"/>
      <c r="GI2130" s="116"/>
      <c r="GJ2130" s="116"/>
      <c r="GK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</row>
    <row r="2131" spans="1:256" s="115" customFormat="1">
      <c r="A2131" s="116"/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GE2131" s="116"/>
      <c r="GF2131" s="116"/>
      <c r="GG2131" s="116"/>
      <c r="GH2131" s="116"/>
      <c r="GI2131" s="116"/>
      <c r="GJ2131" s="116"/>
      <c r="GK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</row>
    <row r="2132" spans="1:256" s="115" customFormat="1">
      <c r="A2132" s="116"/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GE2132" s="116"/>
      <c r="GF2132" s="116"/>
      <c r="GG2132" s="116"/>
      <c r="GH2132" s="116"/>
      <c r="GI2132" s="116"/>
      <c r="GJ2132" s="116"/>
      <c r="GK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</row>
    <row r="2133" spans="1:256" s="115" customFormat="1">
      <c r="A2133" s="116"/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GE2133" s="116"/>
      <c r="GF2133" s="116"/>
      <c r="GG2133" s="116"/>
      <c r="GH2133" s="116"/>
      <c r="GI2133" s="116"/>
      <c r="GJ2133" s="116"/>
      <c r="GK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</row>
    <row r="2134" spans="1:256" s="115" customFormat="1">
      <c r="A2134" s="116"/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GE2134" s="116"/>
      <c r="GF2134" s="116"/>
      <c r="GG2134" s="116"/>
      <c r="GH2134" s="116"/>
      <c r="GI2134" s="116"/>
      <c r="GJ2134" s="116"/>
      <c r="GK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</row>
    <row r="2135" spans="1:256" s="115" customFormat="1">
      <c r="A2135" s="116"/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GE2135" s="116"/>
      <c r="GF2135" s="116"/>
      <c r="GG2135" s="116"/>
      <c r="GH2135" s="116"/>
      <c r="GI2135" s="116"/>
      <c r="GJ2135" s="116"/>
      <c r="GK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</row>
    <row r="2136" spans="1:256" s="115" customFormat="1">
      <c r="A2136" s="116"/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GE2136" s="116"/>
      <c r="GF2136" s="116"/>
      <c r="GG2136" s="116"/>
      <c r="GH2136" s="116"/>
      <c r="GI2136" s="116"/>
      <c r="GJ2136" s="116"/>
      <c r="GK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</row>
    <row r="2137" spans="1:256" s="115" customFormat="1">
      <c r="A2137" s="116"/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GE2137" s="116"/>
      <c r="GF2137" s="116"/>
      <c r="GG2137" s="116"/>
      <c r="GH2137" s="116"/>
      <c r="GI2137" s="116"/>
      <c r="GJ2137" s="116"/>
      <c r="GK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</row>
    <row r="2138" spans="1:256" s="115" customFormat="1">
      <c r="A2138" s="116"/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GE2138" s="116"/>
      <c r="GF2138" s="116"/>
      <c r="GG2138" s="116"/>
      <c r="GH2138" s="116"/>
      <c r="GI2138" s="116"/>
      <c r="GJ2138" s="116"/>
      <c r="GK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</row>
    <row r="2139" spans="1:256" s="115" customFormat="1">
      <c r="A2139" s="116"/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GE2139" s="116"/>
      <c r="GF2139" s="116"/>
      <c r="GG2139" s="116"/>
      <c r="GH2139" s="116"/>
      <c r="GI2139" s="116"/>
      <c r="GJ2139" s="116"/>
      <c r="GK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</row>
    <row r="2140" spans="1:256" s="115" customFormat="1">
      <c r="A2140" s="116"/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GE2140" s="116"/>
      <c r="GF2140" s="116"/>
      <c r="GG2140" s="116"/>
      <c r="GH2140" s="116"/>
      <c r="GI2140" s="116"/>
      <c r="GJ2140" s="116"/>
      <c r="GK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</row>
    <row r="2141" spans="1:256" s="115" customFormat="1">
      <c r="A2141" s="116"/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GE2141" s="116"/>
      <c r="GF2141" s="116"/>
      <c r="GG2141" s="116"/>
      <c r="GH2141" s="116"/>
      <c r="GI2141" s="116"/>
      <c r="GJ2141" s="116"/>
      <c r="GK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</row>
    <row r="2142" spans="1:256" s="115" customFormat="1">
      <c r="A2142" s="116"/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GE2142" s="116"/>
      <c r="GF2142" s="116"/>
      <c r="GG2142" s="116"/>
      <c r="GH2142" s="116"/>
      <c r="GI2142" s="116"/>
      <c r="GJ2142" s="116"/>
      <c r="GK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</row>
    <row r="2143" spans="1:256" s="115" customFormat="1">
      <c r="A2143" s="116"/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GE2143" s="116"/>
      <c r="GF2143" s="116"/>
      <c r="GG2143" s="116"/>
      <c r="GH2143" s="116"/>
      <c r="GI2143" s="116"/>
      <c r="GJ2143" s="116"/>
      <c r="GK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</row>
    <row r="2144" spans="1:256" s="115" customFormat="1">
      <c r="A2144" s="116"/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GE2144" s="116"/>
      <c r="GF2144" s="116"/>
      <c r="GG2144" s="116"/>
      <c r="GH2144" s="116"/>
      <c r="GI2144" s="116"/>
      <c r="GJ2144" s="116"/>
      <c r="GK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</row>
    <row r="2145" spans="1:256" s="115" customFormat="1">
      <c r="A2145" s="116"/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GE2145" s="116"/>
      <c r="GF2145" s="116"/>
      <c r="GG2145" s="116"/>
      <c r="GH2145" s="116"/>
      <c r="GI2145" s="116"/>
      <c r="GJ2145" s="116"/>
      <c r="GK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</row>
    <row r="2146" spans="1:256" s="115" customFormat="1">
      <c r="A2146" s="116"/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GE2146" s="116"/>
      <c r="GF2146" s="116"/>
      <c r="GG2146" s="116"/>
      <c r="GH2146" s="116"/>
      <c r="GI2146" s="116"/>
      <c r="GJ2146" s="116"/>
      <c r="GK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</row>
    <row r="2147" spans="1:256" s="115" customFormat="1">
      <c r="A2147" s="116"/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GE2147" s="116"/>
      <c r="GF2147" s="116"/>
      <c r="GG2147" s="116"/>
      <c r="GH2147" s="116"/>
      <c r="GI2147" s="116"/>
      <c r="GJ2147" s="116"/>
      <c r="GK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</row>
    <row r="2148" spans="1:256" s="115" customFormat="1">
      <c r="A2148" s="116"/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GE2148" s="116"/>
      <c r="GF2148" s="116"/>
      <c r="GG2148" s="116"/>
      <c r="GH2148" s="116"/>
      <c r="GI2148" s="116"/>
      <c r="GJ2148" s="116"/>
      <c r="GK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</row>
    <row r="2149" spans="1:256" s="115" customFormat="1">
      <c r="A2149" s="116"/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GE2149" s="116"/>
      <c r="GF2149" s="116"/>
      <c r="GG2149" s="116"/>
      <c r="GH2149" s="116"/>
      <c r="GI2149" s="116"/>
      <c r="GJ2149" s="116"/>
      <c r="GK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</row>
    <row r="2150" spans="1:256" s="115" customFormat="1">
      <c r="A2150" s="116"/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GE2150" s="116"/>
      <c r="GF2150" s="116"/>
      <c r="GG2150" s="116"/>
      <c r="GH2150" s="116"/>
      <c r="GI2150" s="116"/>
      <c r="GJ2150" s="116"/>
      <c r="GK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</row>
    <row r="2151" spans="1:256" s="115" customFormat="1">
      <c r="A2151" s="116"/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GE2151" s="116"/>
      <c r="GF2151" s="116"/>
      <c r="GG2151" s="116"/>
      <c r="GH2151" s="116"/>
      <c r="GI2151" s="116"/>
      <c r="GJ2151" s="116"/>
      <c r="GK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</row>
    <row r="2152" spans="1:256" s="115" customFormat="1">
      <c r="A2152" s="116"/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GE2152" s="116"/>
      <c r="GF2152" s="116"/>
      <c r="GG2152" s="116"/>
      <c r="GH2152" s="116"/>
      <c r="GI2152" s="116"/>
      <c r="GJ2152" s="116"/>
      <c r="GK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</row>
    <row r="2153" spans="1:256" s="115" customFormat="1">
      <c r="A2153" s="116"/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GE2153" s="116"/>
      <c r="GF2153" s="116"/>
      <c r="GG2153" s="116"/>
      <c r="GH2153" s="116"/>
      <c r="GI2153" s="116"/>
      <c r="GJ2153" s="116"/>
      <c r="GK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</row>
    <row r="2154" spans="1:256" s="115" customFormat="1">
      <c r="A2154" s="116"/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GE2154" s="116"/>
      <c r="GF2154" s="116"/>
      <c r="GG2154" s="116"/>
      <c r="GH2154" s="116"/>
      <c r="GI2154" s="116"/>
      <c r="GJ2154" s="116"/>
      <c r="GK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</row>
    <row r="2155" spans="1:256" s="115" customFormat="1">
      <c r="A2155" s="116"/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GE2155" s="116"/>
      <c r="GF2155" s="116"/>
      <c r="GG2155" s="116"/>
      <c r="GH2155" s="116"/>
      <c r="GI2155" s="116"/>
      <c r="GJ2155" s="116"/>
      <c r="GK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</row>
    <row r="2156" spans="1:256" s="115" customFormat="1">
      <c r="A2156" s="116"/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GE2156" s="116"/>
      <c r="GF2156" s="116"/>
      <c r="GG2156" s="116"/>
      <c r="GH2156" s="116"/>
      <c r="GI2156" s="116"/>
      <c r="GJ2156" s="116"/>
      <c r="GK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</row>
    <row r="2157" spans="1:256" s="115" customFormat="1">
      <c r="A2157" s="116"/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GE2157" s="116"/>
      <c r="GF2157" s="116"/>
      <c r="GG2157" s="116"/>
      <c r="GH2157" s="116"/>
      <c r="GI2157" s="116"/>
      <c r="GJ2157" s="116"/>
      <c r="GK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</row>
    <row r="2158" spans="1:256" s="115" customFormat="1">
      <c r="A2158" s="116"/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GE2158" s="116"/>
      <c r="GF2158" s="116"/>
      <c r="GG2158" s="116"/>
      <c r="GH2158" s="116"/>
      <c r="GI2158" s="116"/>
      <c r="GJ2158" s="116"/>
      <c r="GK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</row>
    <row r="2159" spans="1:256" s="115" customFormat="1">
      <c r="A2159" s="116"/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GE2159" s="116"/>
      <c r="GF2159" s="116"/>
      <c r="GG2159" s="116"/>
      <c r="GH2159" s="116"/>
      <c r="GI2159" s="116"/>
      <c r="GJ2159" s="116"/>
      <c r="GK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</row>
    <row r="2160" spans="1:256" s="115" customFormat="1">
      <c r="A2160" s="116"/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GE2160" s="116"/>
      <c r="GF2160" s="116"/>
      <c r="GG2160" s="116"/>
      <c r="GH2160" s="116"/>
      <c r="GI2160" s="116"/>
      <c r="GJ2160" s="116"/>
      <c r="GK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</row>
    <row r="2161" spans="1:256" s="115" customFormat="1">
      <c r="A2161" s="116"/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GE2161" s="116"/>
      <c r="GF2161" s="116"/>
      <c r="GG2161" s="116"/>
      <c r="GH2161" s="116"/>
      <c r="GI2161" s="116"/>
      <c r="GJ2161" s="116"/>
      <c r="GK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</row>
    <row r="2162" spans="1:256" s="115" customFormat="1">
      <c r="A2162" s="116"/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GE2162" s="116"/>
      <c r="GF2162" s="116"/>
      <c r="GG2162" s="116"/>
      <c r="GH2162" s="116"/>
      <c r="GI2162" s="116"/>
      <c r="GJ2162" s="116"/>
      <c r="GK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</row>
    <row r="2163" spans="1:256" s="115" customFormat="1">
      <c r="A2163" s="116"/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GE2163" s="116"/>
      <c r="GF2163" s="116"/>
      <c r="GG2163" s="116"/>
      <c r="GH2163" s="116"/>
      <c r="GI2163" s="116"/>
      <c r="GJ2163" s="116"/>
      <c r="GK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</row>
    <row r="2164" spans="1:256" s="115" customFormat="1">
      <c r="A2164" s="116"/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GE2164" s="116"/>
      <c r="GF2164" s="116"/>
      <c r="GG2164" s="116"/>
      <c r="GH2164" s="116"/>
      <c r="GI2164" s="116"/>
      <c r="GJ2164" s="116"/>
      <c r="GK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</row>
    <row r="2165" spans="1:256" s="115" customFormat="1">
      <c r="A2165" s="116"/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GE2165" s="116"/>
      <c r="GF2165" s="116"/>
      <c r="GG2165" s="116"/>
      <c r="GH2165" s="116"/>
      <c r="GI2165" s="116"/>
      <c r="GJ2165" s="116"/>
      <c r="GK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</row>
    <row r="2166" spans="1:256" s="115" customFormat="1">
      <c r="A2166" s="116"/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GE2166" s="116"/>
      <c r="GF2166" s="116"/>
      <c r="GG2166" s="116"/>
      <c r="GH2166" s="116"/>
      <c r="GI2166" s="116"/>
      <c r="GJ2166" s="116"/>
      <c r="GK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</row>
    <row r="2167" spans="1:256" s="115" customFormat="1">
      <c r="A2167" s="116"/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GE2167" s="116"/>
      <c r="GF2167" s="116"/>
      <c r="GG2167" s="116"/>
      <c r="GH2167" s="116"/>
      <c r="GI2167" s="116"/>
      <c r="GJ2167" s="116"/>
      <c r="GK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</row>
    <row r="2168" spans="1:256" s="115" customFormat="1">
      <c r="A2168" s="116"/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GE2168" s="116"/>
      <c r="GF2168" s="116"/>
      <c r="GG2168" s="116"/>
      <c r="GH2168" s="116"/>
      <c r="GI2168" s="116"/>
      <c r="GJ2168" s="116"/>
      <c r="GK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</row>
    <row r="2169" spans="1:256" s="115" customFormat="1">
      <c r="A2169" s="116"/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GE2169" s="116"/>
      <c r="GF2169" s="116"/>
      <c r="GG2169" s="116"/>
      <c r="GH2169" s="116"/>
      <c r="GI2169" s="116"/>
      <c r="GJ2169" s="116"/>
      <c r="GK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</row>
    <row r="2170" spans="1:256" s="115" customFormat="1">
      <c r="A2170" s="116"/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GE2170" s="116"/>
      <c r="GF2170" s="116"/>
      <c r="GG2170" s="116"/>
      <c r="GH2170" s="116"/>
      <c r="GI2170" s="116"/>
      <c r="GJ2170" s="116"/>
      <c r="GK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</row>
    <row r="2171" spans="1:256" s="115" customFormat="1">
      <c r="A2171" s="116"/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GE2171" s="116"/>
      <c r="GF2171" s="116"/>
      <c r="GG2171" s="116"/>
      <c r="GH2171" s="116"/>
      <c r="GI2171" s="116"/>
      <c r="GJ2171" s="116"/>
      <c r="GK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</row>
    <row r="2172" spans="1:256" s="115" customFormat="1">
      <c r="A2172" s="116"/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GE2172" s="116"/>
      <c r="GF2172" s="116"/>
      <c r="GG2172" s="116"/>
      <c r="GH2172" s="116"/>
      <c r="GI2172" s="116"/>
      <c r="GJ2172" s="116"/>
      <c r="GK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</row>
    <row r="2173" spans="1:256" s="115" customFormat="1">
      <c r="A2173" s="116"/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GE2173" s="116"/>
      <c r="GF2173" s="116"/>
      <c r="GG2173" s="116"/>
      <c r="GH2173" s="116"/>
      <c r="GI2173" s="116"/>
      <c r="GJ2173" s="116"/>
      <c r="GK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</row>
    <row r="2174" spans="1:256" s="115" customFormat="1">
      <c r="A2174" s="116"/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GE2174" s="116"/>
      <c r="GF2174" s="116"/>
      <c r="GG2174" s="116"/>
      <c r="GH2174" s="116"/>
      <c r="GI2174" s="116"/>
      <c r="GJ2174" s="116"/>
      <c r="GK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</row>
    <row r="2175" spans="1:256" s="115" customFormat="1">
      <c r="A2175" s="116"/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GE2175" s="116"/>
      <c r="GF2175" s="116"/>
      <c r="GG2175" s="116"/>
      <c r="GH2175" s="116"/>
      <c r="GI2175" s="116"/>
      <c r="GJ2175" s="116"/>
      <c r="GK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</row>
    <row r="2176" spans="1:256" s="115" customFormat="1">
      <c r="A2176" s="116"/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GE2176" s="116"/>
      <c r="GF2176" s="116"/>
      <c r="GG2176" s="116"/>
      <c r="GH2176" s="116"/>
      <c r="GI2176" s="116"/>
      <c r="GJ2176" s="116"/>
      <c r="GK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</row>
    <row r="2177" spans="1:256" s="115" customFormat="1">
      <c r="A2177" s="116"/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GE2177" s="116"/>
      <c r="GF2177" s="116"/>
      <c r="GG2177" s="116"/>
      <c r="GH2177" s="116"/>
      <c r="GI2177" s="116"/>
      <c r="GJ2177" s="116"/>
      <c r="GK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</row>
    <row r="2178" spans="1:256" s="115" customFormat="1">
      <c r="A2178" s="116"/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GE2178" s="116"/>
      <c r="GF2178" s="116"/>
      <c r="GG2178" s="116"/>
      <c r="GH2178" s="116"/>
      <c r="GI2178" s="116"/>
      <c r="GJ2178" s="116"/>
      <c r="GK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</row>
    <row r="2179" spans="1:256" s="115" customFormat="1">
      <c r="A2179" s="116"/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GE2179" s="116"/>
      <c r="GF2179" s="116"/>
      <c r="GG2179" s="116"/>
      <c r="GH2179" s="116"/>
      <c r="GI2179" s="116"/>
      <c r="GJ2179" s="116"/>
      <c r="GK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</row>
    <row r="2180" spans="1:256" s="115" customFormat="1">
      <c r="A2180" s="116"/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GE2180" s="116"/>
      <c r="GF2180" s="116"/>
      <c r="GG2180" s="116"/>
      <c r="GH2180" s="116"/>
      <c r="GI2180" s="116"/>
      <c r="GJ2180" s="116"/>
      <c r="GK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</row>
    <row r="2181" spans="1:256" s="115" customFormat="1">
      <c r="A2181" s="116"/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GE2181" s="116"/>
      <c r="GF2181" s="116"/>
      <c r="GG2181" s="116"/>
      <c r="GH2181" s="116"/>
      <c r="GI2181" s="116"/>
      <c r="GJ2181" s="116"/>
      <c r="GK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</row>
    <row r="2182" spans="1:256" s="115" customFormat="1">
      <c r="A2182" s="116"/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GE2182" s="116"/>
      <c r="GF2182" s="116"/>
      <c r="GG2182" s="116"/>
      <c r="GH2182" s="116"/>
      <c r="GI2182" s="116"/>
      <c r="GJ2182" s="116"/>
      <c r="GK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</row>
    <row r="2183" spans="1:256" s="115" customFormat="1">
      <c r="A2183" s="116"/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GE2183" s="116"/>
      <c r="GF2183" s="116"/>
      <c r="GG2183" s="116"/>
      <c r="GH2183" s="116"/>
      <c r="GI2183" s="116"/>
      <c r="GJ2183" s="116"/>
      <c r="GK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</row>
    <row r="2184" spans="1:256" s="115" customFormat="1">
      <c r="A2184" s="116"/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GE2184" s="116"/>
      <c r="GF2184" s="116"/>
      <c r="GG2184" s="116"/>
      <c r="GH2184" s="116"/>
      <c r="GI2184" s="116"/>
      <c r="GJ2184" s="116"/>
      <c r="GK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</row>
    <row r="2185" spans="1:256" s="115" customFormat="1">
      <c r="A2185" s="116"/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GE2185" s="116"/>
      <c r="GF2185" s="116"/>
      <c r="GG2185" s="116"/>
      <c r="GH2185" s="116"/>
      <c r="GI2185" s="116"/>
      <c r="GJ2185" s="116"/>
      <c r="GK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</row>
    <row r="2186" spans="1:256" s="115" customFormat="1">
      <c r="A2186" s="116"/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GE2186" s="116"/>
      <c r="GF2186" s="116"/>
      <c r="GG2186" s="116"/>
      <c r="GH2186" s="116"/>
      <c r="GI2186" s="116"/>
      <c r="GJ2186" s="116"/>
      <c r="GK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</row>
    <row r="2187" spans="1:256" s="115" customFormat="1">
      <c r="A2187" s="116"/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GE2187" s="116"/>
      <c r="GF2187" s="116"/>
      <c r="GG2187" s="116"/>
      <c r="GH2187" s="116"/>
      <c r="GI2187" s="116"/>
      <c r="GJ2187" s="116"/>
      <c r="GK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</row>
    <row r="2188" spans="1:256" s="115" customFormat="1">
      <c r="A2188" s="116"/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GE2188" s="116"/>
      <c r="GF2188" s="116"/>
      <c r="GG2188" s="116"/>
      <c r="GH2188" s="116"/>
      <c r="GI2188" s="116"/>
      <c r="GJ2188" s="116"/>
      <c r="GK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</row>
    <row r="2189" spans="1:256" s="115" customFormat="1">
      <c r="A2189" s="116"/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GE2189" s="116"/>
      <c r="GF2189" s="116"/>
      <c r="GG2189" s="116"/>
      <c r="GH2189" s="116"/>
      <c r="GI2189" s="116"/>
      <c r="GJ2189" s="116"/>
      <c r="GK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</row>
    <row r="2190" spans="1:256" s="115" customFormat="1">
      <c r="A2190" s="116"/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GE2190" s="116"/>
      <c r="GF2190" s="116"/>
      <c r="GG2190" s="116"/>
      <c r="GH2190" s="116"/>
      <c r="GI2190" s="116"/>
      <c r="GJ2190" s="116"/>
      <c r="GK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</row>
    <row r="2191" spans="1:256" s="115" customFormat="1">
      <c r="A2191" s="116"/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GE2191" s="116"/>
      <c r="GF2191" s="116"/>
      <c r="GG2191" s="116"/>
      <c r="GH2191" s="116"/>
      <c r="GI2191" s="116"/>
      <c r="GJ2191" s="116"/>
      <c r="GK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</row>
    <row r="2192" spans="1:256" s="115" customFormat="1">
      <c r="A2192" s="116"/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GE2192" s="116"/>
      <c r="GF2192" s="116"/>
      <c r="GG2192" s="116"/>
      <c r="GH2192" s="116"/>
      <c r="GI2192" s="116"/>
      <c r="GJ2192" s="116"/>
      <c r="GK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</row>
    <row r="2193" spans="1:256" s="115" customFormat="1">
      <c r="A2193" s="116"/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GE2193" s="116"/>
      <c r="GF2193" s="116"/>
      <c r="GG2193" s="116"/>
      <c r="GH2193" s="116"/>
      <c r="GI2193" s="116"/>
      <c r="GJ2193" s="116"/>
      <c r="GK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</row>
    <row r="2194" spans="1:256" s="115" customFormat="1">
      <c r="A2194" s="116"/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GE2194" s="116"/>
      <c r="GF2194" s="116"/>
      <c r="GG2194" s="116"/>
      <c r="GH2194" s="116"/>
      <c r="GI2194" s="116"/>
      <c r="GJ2194" s="116"/>
      <c r="GK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</row>
    <row r="2195" spans="1:256" s="115" customFormat="1">
      <c r="A2195" s="116"/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GE2195" s="116"/>
      <c r="GF2195" s="116"/>
      <c r="GG2195" s="116"/>
      <c r="GH2195" s="116"/>
      <c r="GI2195" s="116"/>
      <c r="GJ2195" s="116"/>
      <c r="GK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</row>
    <row r="2196" spans="1:256" s="115" customFormat="1">
      <c r="A2196" s="116"/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GE2196" s="116"/>
      <c r="GF2196" s="116"/>
      <c r="GG2196" s="116"/>
      <c r="GH2196" s="116"/>
      <c r="GI2196" s="116"/>
      <c r="GJ2196" s="116"/>
      <c r="GK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</row>
    <row r="2197" spans="1:256" s="115" customFormat="1">
      <c r="A2197" s="116"/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GE2197" s="116"/>
      <c r="GF2197" s="116"/>
      <c r="GG2197" s="116"/>
      <c r="GH2197" s="116"/>
      <c r="GI2197" s="116"/>
      <c r="GJ2197" s="116"/>
      <c r="GK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</row>
    <row r="2198" spans="1:256" s="115" customFormat="1">
      <c r="A2198" s="116"/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GE2198" s="116"/>
      <c r="GF2198" s="116"/>
      <c r="GG2198" s="116"/>
      <c r="GH2198" s="116"/>
      <c r="GI2198" s="116"/>
      <c r="GJ2198" s="116"/>
      <c r="GK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</row>
    <row r="2199" spans="1:256" s="115" customFormat="1">
      <c r="A2199" s="116"/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GE2199" s="116"/>
      <c r="GF2199" s="116"/>
      <c r="GG2199" s="116"/>
      <c r="GH2199" s="116"/>
      <c r="GI2199" s="116"/>
      <c r="GJ2199" s="116"/>
      <c r="GK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</row>
    <row r="2200" spans="1:256" s="115" customFormat="1">
      <c r="A2200" s="116"/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GE2200" s="116"/>
      <c r="GF2200" s="116"/>
      <c r="GG2200" s="116"/>
      <c r="GH2200" s="116"/>
      <c r="GI2200" s="116"/>
      <c r="GJ2200" s="116"/>
      <c r="GK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</row>
    <row r="2201" spans="1:256" s="115" customFormat="1">
      <c r="A2201" s="116"/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GE2201" s="116"/>
      <c r="GF2201" s="116"/>
      <c r="GG2201" s="116"/>
      <c r="GH2201" s="116"/>
      <c r="GI2201" s="116"/>
      <c r="GJ2201" s="116"/>
      <c r="GK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</row>
    <row r="2202" spans="1:256" s="115" customFormat="1">
      <c r="A2202" s="116"/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GE2202" s="116"/>
      <c r="GF2202" s="116"/>
      <c r="GG2202" s="116"/>
      <c r="GH2202" s="116"/>
      <c r="GI2202" s="116"/>
      <c r="GJ2202" s="116"/>
      <c r="GK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</row>
    <row r="2203" spans="1:256" s="115" customFormat="1">
      <c r="A2203" s="116"/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GE2203" s="116"/>
      <c r="GF2203" s="116"/>
      <c r="GG2203" s="116"/>
      <c r="GH2203" s="116"/>
      <c r="GI2203" s="116"/>
      <c r="GJ2203" s="116"/>
      <c r="GK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</row>
    <row r="2204" spans="1:256" s="115" customFormat="1">
      <c r="A2204" s="116"/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GE2204" s="116"/>
      <c r="GF2204" s="116"/>
      <c r="GG2204" s="116"/>
      <c r="GH2204" s="116"/>
      <c r="GI2204" s="116"/>
      <c r="GJ2204" s="116"/>
      <c r="GK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</row>
    <row r="2205" spans="1:256" s="115" customFormat="1">
      <c r="A2205" s="116"/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GE2205" s="116"/>
      <c r="GF2205" s="116"/>
      <c r="GG2205" s="116"/>
      <c r="GH2205" s="116"/>
      <c r="GI2205" s="116"/>
      <c r="GJ2205" s="116"/>
      <c r="GK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</row>
    <row r="2206" spans="1:256" s="115" customFormat="1">
      <c r="A2206" s="116"/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GE2206" s="116"/>
      <c r="GF2206" s="116"/>
      <c r="GG2206" s="116"/>
      <c r="GH2206" s="116"/>
      <c r="GI2206" s="116"/>
      <c r="GJ2206" s="116"/>
      <c r="GK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</row>
    <row r="2207" spans="1:256" s="115" customFormat="1">
      <c r="A2207" s="116"/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GE2207" s="116"/>
      <c r="GF2207" s="116"/>
      <c r="GG2207" s="116"/>
      <c r="GH2207" s="116"/>
      <c r="GI2207" s="116"/>
      <c r="GJ2207" s="116"/>
      <c r="GK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</row>
    <row r="2208" spans="1:256" s="115" customFormat="1">
      <c r="A2208" s="116"/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GE2208" s="116"/>
      <c r="GF2208" s="116"/>
      <c r="GG2208" s="116"/>
      <c r="GH2208" s="116"/>
      <c r="GI2208" s="116"/>
      <c r="GJ2208" s="116"/>
      <c r="GK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</row>
    <row r="2209" spans="1:256" s="115" customFormat="1">
      <c r="A2209" s="116"/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GE2209" s="116"/>
      <c r="GF2209" s="116"/>
      <c r="GG2209" s="116"/>
      <c r="GH2209" s="116"/>
      <c r="GI2209" s="116"/>
      <c r="GJ2209" s="116"/>
      <c r="GK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</row>
    <row r="2210" spans="1:256" s="115" customFormat="1">
      <c r="A2210" s="116"/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GE2210" s="116"/>
      <c r="GF2210" s="116"/>
      <c r="GG2210" s="116"/>
      <c r="GH2210" s="116"/>
      <c r="GI2210" s="116"/>
      <c r="GJ2210" s="116"/>
      <c r="GK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</row>
    <row r="2211" spans="1:256" s="115" customFormat="1">
      <c r="A2211" s="116"/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GE2211" s="116"/>
      <c r="GF2211" s="116"/>
      <c r="GG2211" s="116"/>
      <c r="GH2211" s="116"/>
      <c r="GI2211" s="116"/>
      <c r="GJ2211" s="116"/>
      <c r="GK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</row>
    <row r="2212" spans="1:256" s="115" customFormat="1">
      <c r="A2212" s="116"/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GE2212" s="116"/>
      <c r="GF2212" s="116"/>
      <c r="GG2212" s="116"/>
      <c r="GH2212" s="116"/>
      <c r="GI2212" s="116"/>
      <c r="GJ2212" s="116"/>
      <c r="GK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</row>
    <row r="2213" spans="1:256" s="115" customFormat="1">
      <c r="A2213" s="116"/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GE2213" s="116"/>
      <c r="GF2213" s="116"/>
      <c r="GG2213" s="116"/>
      <c r="GH2213" s="116"/>
      <c r="GI2213" s="116"/>
      <c r="GJ2213" s="116"/>
      <c r="GK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</row>
    <row r="2214" spans="1:256" s="115" customFormat="1">
      <c r="A2214" s="116"/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GE2214" s="116"/>
      <c r="GF2214" s="116"/>
      <c r="GG2214" s="116"/>
      <c r="GH2214" s="116"/>
      <c r="GI2214" s="116"/>
      <c r="GJ2214" s="116"/>
      <c r="GK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</row>
    <row r="2215" spans="1:256" s="115" customFormat="1">
      <c r="A2215" s="116"/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GE2215" s="116"/>
      <c r="GF2215" s="116"/>
      <c r="GG2215" s="116"/>
      <c r="GH2215" s="116"/>
      <c r="GI2215" s="116"/>
      <c r="GJ2215" s="116"/>
      <c r="GK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</row>
    <row r="2216" spans="1:256" s="115" customFormat="1">
      <c r="A2216" s="116"/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GE2216" s="116"/>
      <c r="GF2216" s="116"/>
      <c r="GG2216" s="116"/>
      <c r="GH2216" s="116"/>
      <c r="GI2216" s="116"/>
      <c r="GJ2216" s="116"/>
      <c r="GK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</row>
    <row r="2217" spans="1:256" s="115" customFormat="1">
      <c r="A2217" s="116"/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GE2217" s="116"/>
      <c r="GF2217" s="116"/>
      <c r="GG2217" s="116"/>
      <c r="GH2217" s="116"/>
      <c r="GI2217" s="116"/>
      <c r="GJ2217" s="116"/>
      <c r="GK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</row>
    <row r="2218" spans="1:256" s="115" customFormat="1">
      <c r="A2218" s="116"/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GE2218" s="116"/>
      <c r="GF2218" s="116"/>
      <c r="GG2218" s="116"/>
      <c r="GH2218" s="116"/>
      <c r="GI2218" s="116"/>
      <c r="GJ2218" s="116"/>
      <c r="GK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</row>
    <row r="2219" spans="1:256" s="115" customFormat="1">
      <c r="A2219" s="116"/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GE2219" s="116"/>
      <c r="GF2219" s="116"/>
      <c r="GG2219" s="116"/>
      <c r="GH2219" s="116"/>
      <c r="GI2219" s="116"/>
      <c r="GJ2219" s="116"/>
      <c r="GK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</row>
    <row r="2220" spans="1:256" s="115" customFormat="1">
      <c r="A2220" s="116"/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GE2220" s="116"/>
      <c r="GF2220" s="116"/>
      <c r="GG2220" s="116"/>
      <c r="GH2220" s="116"/>
      <c r="GI2220" s="116"/>
      <c r="GJ2220" s="116"/>
      <c r="GK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</row>
    <row r="2221" spans="1:256" s="115" customFormat="1">
      <c r="A2221" s="116"/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GE2221" s="116"/>
      <c r="GF2221" s="116"/>
      <c r="GG2221" s="116"/>
      <c r="GH2221" s="116"/>
      <c r="GI2221" s="116"/>
      <c r="GJ2221" s="116"/>
      <c r="GK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</row>
    <row r="2222" spans="1:256" s="115" customFormat="1">
      <c r="A2222" s="116"/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GE2222" s="116"/>
      <c r="GF2222" s="116"/>
      <c r="GG2222" s="116"/>
      <c r="GH2222" s="116"/>
      <c r="GI2222" s="116"/>
      <c r="GJ2222" s="116"/>
      <c r="GK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</row>
    <row r="2223" spans="1:256" s="115" customFormat="1">
      <c r="A2223" s="116"/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GE2223" s="116"/>
      <c r="GF2223" s="116"/>
      <c r="GG2223" s="116"/>
      <c r="GH2223" s="116"/>
      <c r="GI2223" s="116"/>
      <c r="GJ2223" s="116"/>
      <c r="GK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</row>
    <row r="2224" spans="1:256" s="115" customFormat="1">
      <c r="A2224" s="116"/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GE2224" s="116"/>
      <c r="GF2224" s="116"/>
      <c r="GG2224" s="116"/>
      <c r="GH2224" s="116"/>
      <c r="GI2224" s="116"/>
      <c r="GJ2224" s="116"/>
      <c r="GK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</row>
    <row r="2225" spans="1:256" s="115" customFormat="1">
      <c r="A2225" s="116"/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GE2225" s="116"/>
      <c r="GF2225" s="116"/>
      <c r="GG2225" s="116"/>
      <c r="GH2225" s="116"/>
      <c r="GI2225" s="116"/>
      <c r="GJ2225" s="116"/>
      <c r="GK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</row>
    <row r="2226" spans="1:256" s="115" customFormat="1">
      <c r="A2226" s="116"/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GE2226" s="116"/>
      <c r="GF2226" s="116"/>
      <c r="GG2226" s="116"/>
      <c r="GH2226" s="116"/>
      <c r="GI2226" s="116"/>
      <c r="GJ2226" s="116"/>
      <c r="GK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</row>
    <row r="2227" spans="1:256" s="115" customFormat="1">
      <c r="A2227" s="116"/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GE2227" s="116"/>
      <c r="GF2227" s="116"/>
      <c r="GG2227" s="116"/>
      <c r="GH2227" s="116"/>
      <c r="GI2227" s="116"/>
      <c r="GJ2227" s="116"/>
      <c r="GK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</row>
    <row r="2228" spans="1:256" s="115" customFormat="1">
      <c r="A2228" s="116"/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GE2228" s="116"/>
      <c r="GF2228" s="116"/>
      <c r="GG2228" s="116"/>
      <c r="GH2228" s="116"/>
      <c r="GI2228" s="116"/>
      <c r="GJ2228" s="116"/>
      <c r="GK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</row>
    <row r="2229" spans="1:256" s="115" customFormat="1">
      <c r="A2229" s="116"/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GE2229" s="116"/>
      <c r="GF2229" s="116"/>
      <c r="GG2229" s="116"/>
      <c r="GH2229" s="116"/>
      <c r="GI2229" s="116"/>
      <c r="GJ2229" s="116"/>
      <c r="GK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</row>
    <row r="2230" spans="1:256" s="115" customFormat="1">
      <c r="A2230" s="116"/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GE2230" s="116"/>
      <c r="GF2230" s="116"/>
      <c r="GG2230" s="116"/>
      <c r="GH2230" s="116"/>
      <c r="GI2230" s="116"/>
      <c r="GJ2230" s="116"/>
      <c r="GK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</row>
    <row r="2231" spans="1:256" s="115" customFormat="1">
      <c r="A2231" s="116"/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GE2231" s="116"/>
      <c r="GF2231" s="116"/>
      <c r="GG2231" s="116"/>
      <c r="GH2231" s="116"/>
      <c r="GI2231" s="116"/>
      <c r="GJ2231" s="116"/>
      <c r="GK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</row>
    <row r="2232" spans="1:256" s="115" customFormat="1">
      <c r="A2232" s="116"/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GE2232" s="116"/>
      <c r="GF2232" s="116"/>
      <c r="GG2232" s="116"/>
      <c r="GH2232" s="116"/>
      <c r="GI2232" s="116"/>
      <c r="GJ2232" s="116"/>
      <c r="GK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</row>
    <row r="2233" spans="1:256" s="115" customFormat="1">
      <c r="A2233" s="116"/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GE2233" s="116"/>
      <c r="GF2233" s="116"/>
      <c r="GG2233" s="116"/>
      <c r="GH2233" s="116"/>
      <c r="GI2233" s="116"/>
      <c r="GJ2233" s="116"/>
      <c r="GK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</row>
    <row r="2234" spans="1:256" s="115" customFormat="1">
      <c r="A2234" s="116"/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GE2234" s="116"/>
      <c r="GF2234" s="116"/>
      <c r="GG2234" s="116"/>
      <c r="GH2234" s="116"/>
      <c r="GI2234" s="116"/>
      <c r="GJ2234" s="116"/>
      <c r="GK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</row>
    <row r="2235" spans="1:256" s="115" customFormat="1">
      <c r="A2235" s="116"/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GE2235" s="116"/>
      <c r="GF2235" s="116"/>
      <c r="GG2235" s="116"/>
      <c r="GH2235" s="116"/>
      <c r="GI2235" s="116"/>
      <c r="GJ2235" s="116"/>
      <c r="GK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</row>
    <row r="2236" spans="1:256" s="115" customFormat="1">
      <c r="A2236" s="116"/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GE2236" s="116"/>
      <c r="GF2236" s="116"/>
      <c r="GG2236" s="116"/>
      <c r="GH2236" s="116"/>
      <c r="GI2236" s="116"/>
      <c r="GJ2236" s="116"/>
      <c r="GK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</row>
    <row r="2237" spans="1:256" s="115" customFormat="1">
      <c r="A2237" s="116"/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GE2237" s="116"/>
      <c r="GF2237" s="116"/>
      <c r="GG2237" s="116"/>
      <c r="GH2237" s="116"/>
      <c r="GI2237" s="116"/>
      <c r="GJ2237" s="116"/>
      <c r="GK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</row>
    <row r="2238" spans="1:256" s="115" customFormat="1">
      <c r="A2238" s="116"/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GE2238" s="116"/>
      <c r="GF2238" s="116"/>
      <c r="GG2238" s="116"/>
      <c r="GH2238" s="116"/>
      <c r="GI2238" s="116"/>
      <c r="GJ2238" s="116"/>
      <c r="GK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</row>
    <row r="2239" spans="1:256" s="115" customFormat="1">
      <c r="A2239" s="116"/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GE2239" s="116"/>
      <c r="GF2239" s="116"/>
      <c r="GG2239" s="116"/>
      <c r="GH2239" s="116"/>
      <c r="GI2239" s="116"/>
      <c r="GJ2239" s="116"/>
      <c r="GK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</row>
    <row r="2240" spans="1:256" s="115" customFormat="1">
      <c r="A2240" s="116"/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GE2240" s="116"/>
      <c r="GF2240" s="116"/>
      <c r="GG2240" s="116"/>
      <c r="GH2240" s="116"/>
      <c r="GI2240" s="116"/>
      <c r="GJ2240" s="116"/>
      <c r="GK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</row>
    <row r="2241" spans="1:256" s="115" customFormat="1">
      <c r="A2241" s="116"/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GE2241" s="116"/>
      <c r="GF2241" s="116"/>
      <c r="GG2241" s="116"/>
      <c r="GH2241" s="116"/>
      <c r="GI2241" s="116"/>
      <c r="GJ2241" s="116"/>
      <c r="GK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</row>
    <row r="2242" spans="1:256" s="115" customFormat="1">
      <c r="A2242" s="116"/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GE2242" s="116"/>
      <c r="GF2242" s="116"/>
      <c r="GG2242" s="116"/>
      <c r="GH2242" s="116"/>
      <c r="GI2242" s="116"/>
      <c r="GJ2242" s="116"/>
      <c r="GK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</row>
    <row r="2243" spans="1:256" s="115" customFormat="1">
      <c r="A2243" s="116"/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GE2243" s="116"/>
      <c r="GF2243" s="116"/>
      <c r="GG2243" s="116"/>
      <c r="GH2243" s="116"/>
      <c r="GI2243" s="116"/>
      <c r="GJ2243" s="116"/>
      <c r="GK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</row>
    <row r="2244" spans="1:256" s="115" customFormat="1">
      <c r="A2244" s="116"/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GE2244" s="116"/>
      <c r="GF2244" s="116"/>
      <c r="GG2244" s="116"/>
      <c r="GH2244" s="116"/>
      <c r="GI2244" s="116"/>
      <c r="GJ2244" s="116"/>
      <c r="GK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</row>
    <row r="2245" spans="1:256" s="115" customFormat="1">
      <c r="A2245" s="116"/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GE2245" s="116"/>
      <c r="GF2245" s="116"/>
      <c r="GG2245" s="116"/>
      <c r="GH2245" s="116"/>
      <c r="GI2245" s="116"/>
      <c r="GJ2245" s="116"/>
      <c r="GK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</row>
    <row r="2246" spans="1:256" s="115" customFormat="1">
      <c r="A2246" s="116"/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GE2246" s="116"/>
      <c r="GF2246" s="116"/>
      <c r="GG2246" s="116"/>
      <c r="GH2246" s="116"/>
      <c r="GI2246" s="116"/>
      <c r="GJ2246" s="116"/>
      <c r="GK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</row>
    <row r="2247" spans="1:256" s="115" customFormat="1">
      <c r="A2247" s="116"/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GE2247" s="116"/>
      <c r="GF2247" s="116"/>
      <c r="GG2247" s="116"/>
      <c r="GH2247" s="116"/>
      <c r="GI2247" s="116"/>
      <c r="GJ2247" s="116"/>
      <c r="GK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</row>
    <row r="2248" spans="1:256" s="115" customFormat="1">
      <c r="A2248" s="116"/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GE2248" s="116"/>
      <c r="GF2248" s="116"/>
      <c r="GG2248" s="116"/>
      <c r="GH2248" s="116"/>
      <c r="GI2248" s="116"/>
      <c r="GJ2248" s="116"/>
      <c r="GK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</row>
    <row r="2249" spans="1:256" s="115" customFormat="1">
      <c r="A2249" s="116"/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GE2249" s="116"/>
      <c r="GF2249" s="116"/>
      <c r="GG2249" s="116"/>
      <c r="GH2249" s="116"/>
      <c r="GI2249" s="116"/>
      <c r="GJ2249" s="116"/>
      <c r="GK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</row>
    <row r="2250" spans="1:256" s="115" customFormat="1">
      <c r="A2250" s="116"/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GE2250" s="116"/>
      <c r="GF2250" s="116"/>
      <c r="GG2250" s="116"/>
      <c r="GH2250" s="116"/>
      <c r="GI2250" s="116"/>
      <c r="GJ2250" s="116"/>
      <c r="GK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</row>
    <row r="2251" spans="1:256" s="115" customFormat="1">
      <c r="A2251" s="116"/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GE2251" s="116"/>
      <c r="GF2251" s="116"/>
      <c r="GG2251" s="116"/>
      <c r="GH2251" s="116"/>
      <c r="GI2251" s="116"/>
      <c r="GJ2251" s="116"/>
      <c r="GK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</row>
    <row r="2252" spans="1:256" s="115" customFormat="1">
      <c r="A2252" s="116"/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GE2252" s="116"/>
      <c r="GF2252" s="116"/>
      <c r="GG2252" s="116"/>
      <c r="GH2252" s="116"/>
      <c r="GI2252" s="116"/>
      <c r="GJ2252" s="116"/>
      <c r="GK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</row>
    <row r="2253" spans="1:256" s="115" customFormat="1">
      <c r="A2253" s="116"/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GE2253" s="116"/>
      <c r="GF2253" s="116"/>
      <c r="GG2253" s="116"/>
      <c r="GH2253" s="116"/>
      <c r="GI2253" s="116"/>
      <c r="GJ2253" s="116"/>
      <c r="GK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</row>
    <row r="2254" spans="1:256" s="115" customFormat="1">
      <c r="A2254" s="116"/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GE2254" s="116"/>
      <c r="GF2254" s="116"/>
      <c r="GG2254" s="116"/>
      <c r="GH2254" s="116"/>
      <c r="GI2254" s="116"/>
      <c r="GJ2254" s="116"/>
      <c r="GK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</row>
    <row r="2255" spans="1:256" s="115" customFormat="1">
      <c r="A2255" s="116"/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GE2255" s="116"/>
      <c r="GF2255" s="116"/>
      <c r="GG2255" s="116"/>
      <c r="GH2255" s="116"/>
      <c r="GI2255" s="116"/>
      <c r="GJ2255" s="116"/>
      <c r="GK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</row>
    <row r="2256" spans="1:256" s="115" customFormat="1">
      <c r="A2256" s="116"/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GE2256" s="116"/>
      <c r="GF2256" s="116"/>
      <c r="GG2256" s="116"/>
      <c r="GH2256" s="116"/>
      <c r="GI2256" s="116"/>
      <c r="GJ2256" s="116"/>
      <c r="GK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</row>
    <row r="2257" spans="1:256" s="115" customFormat="1">
      <c r="A2257" s="116"/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GE2257" s="116"/>
      <c r="GF2257" s="116"/>
      <c r="GG2257" s="116"/>
      <c r="GH2257" s="116"/>
      <c r="GI2257" s="116"/>
      <c r="GJ2257" s="116"/>
      <c r="GK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</row>
    <row r="2258" spans="1:256" s="115" customFormat="1">
      <c r="A2258" s="116"/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GE2258" s="116"/>
      <c r="GF2258" s="116"/>
      <c r="GG2258" s="116"/>
      <c r="GH2258" s="116"/>
      <c r="GI2258" s="116"/>
      <c r="GJ2258" s="116"/>
      <c r="GK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</row>
    <row r="2259" spans="1:256" s="115" customFormat="1">
      <c r="A2259" s="116"/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GE2259" s="116"/>
      <c r="GF2259" s="116"/>
      <c r="GG2259" s="116"/>
      <c r="GH2259" s="116"/>
      <c r="GI2259" s="116"/>
      <c r="GJ2259" s="116"/>
      <c r="GK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</row>
    <row r="2260" spans="1:256" s="115" customFormat="1">
      <c r="A2260" s="116"/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GE2260" s="116"/>
      <c r="GF2260" s="116"/>
      <c r="GG2260" s="116"/>
      <c r="GH2260" s="116"/>
      <c r="GI2260" s="116"/>
      <c r="GJ2260" s="116"/>
      <c r="GK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</row>
    <row r="2261" spans="1:256" s="115" customFormat="1">
      <c r="A2261" s="116"/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GE2261" s="116"/>
      <c r="GF2261" s="116"/>
      <c r="GG2261" s="116"/>
      <c r="GH2261" s="116"/>
      <c r="GI2261" s="116"/>
      <c r="GJ2261" s="116"/>
      <c r="GK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</row>
    <row r="2262" spans="1:256" s="115" customFormat="1">
      <c r="A2262" s="116"/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GE2262" s="116"/>
      <c r="GF2262" s="116"/>
      <c r="GG2262" s="116"/>
      <c r="GH2262" s="116"/>
      <c r="GI2262" s="116"/>
      <c r="GJ2262" s="116"/>
      <c r="GK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</row>
    <row r="2263" spans="1:256" s="115" customFormat="1">
      <c r="A2263" s="116"/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GE2263" s="116"/>
      <c r="GF2263" s="116"/>
      <c r="GG2263" s="116"/>
      <c r="GH2263" s="116"/>
      <c r="GI2263" s="116"/>
      <c r="GJ2263" s="116"/>
      <c r="GK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</row>
    <row r="2264" spans="1:256" s="115" customFormat="1">
      <c r="A2264" s="116"/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GE2264" s="116"/>
      <c r="GF2264" s="116"/>
      <c r="GG2264" s="116"/>
      <c r="GH2264" s="116"/>
      <c r="GI2264" s="116"/>
      <c r="GJ2264" s="116"/>
      <c r="GK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</row>
    <row r="2265" spans="1:256" s="115" customFormat="1">
      <c r="A2265" s="116"/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GE2265" s="116"/>
      <c r="GF2265" s="116"/>
      <c r="GG2265" s="116"/>
      <c r="GH2265" s="116"/>
      <c r="GI2265" s="116"/>
      <c r="GJ2265" s="116"/>
      <c r="GK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</row>
    <row r="2266" spans="1:256" s="115" customFormat="1">
      <c r="A2266" s="116"/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GE2266" s="116"/>
      <c r="GF2266" s="116"/>
      <c r="GG2266" s="116"/>
      <c r="GH2266" s="116"/>
      <c r="GI2266" s="116"/>
      <c r="GJ2266" s="116"/>
      <c r="GK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</row>
    <row r="2267" spans="1:256" s="115" customFormat="1">
      <c r="A2267" s="116"/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GE2267" s="116"/>
      <c r="GF2267" s="116"/>
      <c r="GG2267" s="116"/>
      <c r="GH2267" s="116"/>
      <c r="GI2267" s="116"/>
      <c r="GJ2267" s="116"/>
      <c r="GK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</row>
    <row r="2268" spans="1:256" s="115" customFormat="1">
      <c r="A2268" s="116"/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GE2268" s="116"/>
      <c r="GF2268" s="116"/>
      <c r="GG2268" s="116"/>
      <c r="GH2268" s="116"/>
      <c r="GI2268" s="116"/>
      <c r="GJ2268" s="116"/>
      <c r="GK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</row>
    <row r="2269" spans="1:256" s="115" customFormat="1">
      <c r="A2269" s="116"/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GE2269" s="116"/>
      <c r="GF2269" s="116"/>
      <c r="GG2269" s="116"/>
      <c r="GH2269" s="116"/>
      <c r="GI2269" s="116"/>
      <c r="GJ2269" s="116"/>
      <c r="GK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</row>
    <row r="2270" spans="1:256" s="115" customFormat="1">
      <c r="A2270" s="116"/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GE2270" s="116"/>
      <c r="GF2270" s="116"/>
      <c r="GG2270" s="116"/>
      <c r="GH2270" s="116"/>
      <c r="GI2270" s="116"/>
      <c r="GJ2270" s="116"/>
      <c r="GK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</row>
    <row r="2271" spans="1:256" s="115" customFormat="1">
      <c r="A2271" s="116"/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GE2271" s="116"/>
      <c r="GF2271" s="116"/>
      <c r="GG2271" s="116"/>
      <c r="GH2271" s="116"/>
      <c r="GI2271" s="116"/>
      <c r="GJ2271" s="116"/>
      <c r="GK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</row>
    <row r="2272" spans="1:256" s="115" customFormat="1">
      <c r="A2272" s="116"/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GE2272" s="116"/>
      <c r="GF2272" s="116"/>
      <c r="GG2272" s="116"/>
      <c r="GH2272" s="116"/>
      <c r="GI2272" s="116"/>
      <c r="GJ2272" s="116"/>
      <c r="GK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</row>
    <row r="2273" spans="1:256" s="115" customFormat="1">
      <c r="A2273" s="116"/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GE2273" s="116"/>
      <c r="GF2273" s="116"/>
      <c r="GG2273" s="116"/>
      <c r="GH2273" s="116"/>
      <c r="GI2273" s="116"/>
      <c r="GJ2273" s="116"/>
      <c r="GK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</row>
    <row r="2274" spans="1:256" s="115" customFormat="1">
      <c r="A2274" s="116"/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GE2274" s="116"/>
      <c r="GF2274" s="116"/>
      <c r="GG2274" s="116"/>
      <c r="GH2274" s="116"/>
      <c r="GI2274" s="116"/>
      <c r="GJ2274" s="116"/>
      <c r="GK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</row>
    <row r="2275" spans="1:256" s="115" customFormat="1">
      <c r="A2275" s="116"/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GE2275" s="116"/>
      <c r="GF2275" s="116"/>
      <c r="GG2275" s="116"/>
      <c r="GH2275" s="116"/>
      <c r="GI2275" s="116"/>
      <c r="GJ2275" s="116"/>
      <c r="GK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</row>
    <row r="2276" spans="1:256" s="115" customFormat="1">
      <c r="A2276" s="116"/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GE2276" s="116"/>
      <c r="GF2276" s="116"/>
      <c r="GG2276" s="116"/>
      <c r="GH2276" s="116"/>
      <c r="GI2276" s="116"/>
      <c r="GJ2276" s="116"/>
      <c r="GK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</row>
    <row r="2277" spans="1:256" s="115" customFormat="1">
      <c r="A2277" s="116"/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GE2277" s="116"/>
      <c r="GF2277" s="116"/>
      <c r="GG2277" s="116"/>
      <c r="GH2277" s="116"/>
      <c r="GI2277" s="116"/>
      <c r="GJ2277" s="116"/>
      <c r="GK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</row>
    <row r="2278" spans="1:256" s="115" customFormat="1">
      <c r="A2278" s="116"/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GE2278" s="116"/>
      <c r="GF2278" s="116"/>
      <c r="GG2278" s="116"/>
      <c r="GH2278" s="116"/>
      <c r="GI2278" s="116"/>
      <c r="GJ2278" s="116"/>
      <c r="GK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</row>
    <row r="2279" spans="1:256" s="115" customFormat="1">
      <c r="A2279" s="116"/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GE2279" s="116"/>
      <c r="GF2279" s="116"/>
      <c r="GG2279" s="116"/>
      <c r="GH2279" s="116"/>
      <c r="GI2279" s="116"/>
      <c r="GJ2279" s="116"/>
      <c r="GK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</row>
    <row r="2280" spans="1:256" s="115" customFormat="1">
      <c r="A2280" s="116"/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GE2280" s="116"/>
      <c r="GF2280" s="116"/>
      <c r="GG2280" s="116"/>
      <c r="GH2280" s="116"/>
      <c r="GI2280" s="116"/>
      <c r="GJ2280" s="116"/>
      <c r="GK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</row>
    <row r="2281" spans="1:256" s="115" customFormat="1">
      <c r="A2281" s="116"/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GE2281" s="116"/>
      <c r="GF2281" s="116"/>
      <c r="GG2281" s="116"/>
      <c r="GH2281" s="116"/>
      <c r="GI2281" s="116"/>
      <c r="GJ2281" s="116"/>
      <c r="GK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</row>
    <row r="2282" spans="1:256" s="115" customFormat="1">
      <c r="A2282" s="116"/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GE2282" s="116"/>
      <c r="GF2282" s="116"/>
      <c r="GG2282" s="116"/>
      <c r="GH2282" s="116"/>
      <c r="GI2282" s="116"/>
      <c r="GJ2282" s="116"/>
      <c r="GK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</row>
    <row r="2283" spans="1:256" s="115" customFormat="1">
      <c r="A2283" s="116"/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GE2283" s="116"/>
      <c r="GF2283" s="116"/>
      <c r="GG2283" s="116"/>
      <c r="GH2283" s="116"/>
      <c r="GI2283" s="116"/>
      <c r="GJ2283" s="116"/>
      <c r="GK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</row>
    <row r="2284" spans="1:256" s="115" customFormat="1">
      <c r="A2284" s="116"/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GE2284" s="116"/>
      <c r="GF2284" s="116"/>
      <c r="GG2284" s="116"/>
      <c r="GH2284" s="116"/>
      <c r="GI2284" s="116"/>
      <c r="GJ2284" s="116"/>
      <c r="GK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</row>
    <row r="2285" spans="1:256" s="115" customFormat="1">
      <c r="A2285" s="116"/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GE2285" s="116"/>
      <c r="GF2285" s="116"/>
      <c r="GG2285" s="116"/>
      <c r="GH2285" s="116"/>
      <c r="GI2285" s="116"/>
      <c r="GJ2285" s="116"/>
      <c r="GK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</row>
    <row r="2286" spans="1:256" s="115" customFormat="1">
      <c r="A2286" s="116"/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GE2286" s="116"/>
      <c r="GF2286" s="116"/>
      <c r="GG2286" s="116"/>
      <c r="GH2286" s="116"/>
      <c r="GI2286" s="116"/>
      <c r="GJ2286" s="116"/>
      <c r="GK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</row>
    <row r="2287" spans="1:256" s="115" customFormat="1">
      <c r="A2287" s="116"/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GE2287" s="116"/>
      <c r="GF2287" s="116"/>
      <c r="GG2287" s="116"/>
      <c r="GH2287" s="116"/>
      <c r="GI2287" s="116"/>
      <c r="GJ2287" s="116"/>
      <c r="GK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</row>
    <row r="2288" spans="1:256" s="115" customFormat="1">
      <c r="A2288" s="116"/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GE2288" s="116"/>
      <c r="GF2288" s="116"/>
      <c r="GG2288" s="116"/>
      <c r="GH2288" s="116"/>
      <c r="GI2288" s="116"/>
      <c r="GJ2288" s="116"/>
      <c r="GK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</row>
    <row r="2289" spans="1:256" s="115" customFormat="1">
      <c r="A2289" s="116"/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GE2289" s="116"/>
      <c r="GF2289" s="116"/>
      <c r="GG2289" s="116"/>
      <c r="GH2289" s="116"/>
      <c r="GI2289" s="116"/>
      <c r="GJ2289" s="116"/>
      <c r="GK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</row>
    <row r="2290" spans="1:256" s="115" customFormat="1">
      <c r="A2290" s="116"/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GE2290" s="116"/>
      <c r="GF2290" s="116"/>
      <c r="GG2290" s="116"/>
      <c r="GH2290" s="116"/>
      <c r="GI2290" s="116"/>
      <c r="GJ2290" s="116"/>
      <c r="GK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</row>
    <row r="2291" spans="1:256" s="115" customFormat="1">
      <c r="A2291" s="116"/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GE2291" s="116"/>
      <c r="GF2291" s="116"/>
      <c r="GG2291" s="116"/>
      <c r="GH2291" s="116"/>
      <c r="GI2291" s="116"/>
      <c r="GJ2291" s="116"/>
      <c r="GK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</row>
    <row r="2292" spans="1:256" s="115" customFormat="1">
      <c r="A2292" s="116"/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GE2292" s="116"/>
      <c r="GF2292" s="116"/>
      <c r="GG2292" s="116"/>
      <c r="GH2292" s="116"/>
      <c r="GI2292" s="116"/>
      <c r="GJ2292" s="116"/>
      <c r="GK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</row>
    <row r="2293" spans="1:256" s="115" customFormat="1">
      <c r="A2293" s="116"/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GE2293" s="116"/>
      <c r="GF2293" s="116"/>
      <c r="GG2293" s="116"/>
      <c r="GH2293" s="116"/>
      <c r="GI2293" s="116"/>
      <c r="GJ2293" s="116"/>
      <c r="GK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</row>
    <row r="2294" spans="1:256" s="115" customFormat="1">
      <c r="A2294" s="116"/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GE2294" s="116"/>
      <c r="GF2294" s="116"/>
      <c r="GG2294" s="116"/>
      <c r="GH2294" s="116"/>
      <c r="GI2294" s="116"/>
      <c r="GJ2294" s="116"/>
      <c r="GK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</row>
    <row r="2295" spans="1:256" s="115" customFormat="1">
      <c r="A2295" s="116"/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GE2295" s="116"/>
      <c r="GF2295" s="116"/>
      <c r="GG2295" s="116"/>
      <c r="GH2295" s="116"/>
      <c r="GI2295" s="116"/>
      <c r="GJ2295" s="116"/>
      <c r="GK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</row>
    <row r="2296" spans="1:256" s="115" customFormat="1">
      <c r="A2296" s="116"/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GE2296" s="116"/>
      <c r="GF2296" s="116"/>
      <c r="GG2296" s="116"/>
      <c r="GH2296" s="116"/>
      <c r="GI2296" s="116"/>
      <c r="GJ2296" s="116"/>
      <c r="GK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</row>
    <row r="2297" spans="1:256" s="115" customFormat="1">
      <c r="A2297" s="116"/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GE2297" s="116"/>
      <c r="GF2297" s="116"/>
      <c r="GG2297" s="116"/>
      <c r="GH2297" s="116"/>
      <c r="GI2297" s="116"/>
      <c r="GJ2297" s="116"/>
      <c r="GK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</row>
    <row r="2298" spans="1:256" s="115" customFormat="1">
      <c r="A2298" s="116"/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GE2298" s="116"/>
      <c r="GF2298" s="116"/>
      <c r="GG2298" s="116"/>
      <c r="GH2298" s="116"/>
      <c r="GI2298" s="116"/>
      <c r="GJ2298" s="116"/>
      <c r="GK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</row>
    <row r="2299" spans="1:256" s="115" customFormat="1">
      <c r="A2299" s="116"/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GE2299" s="116"/>
      <c r="GF2299" s="116"/>
      <c r="GG2299" s="116"/>
      <c r="GH2299" s="116"/>
      <c r="GI2299" s="116"/>
      <c r="GJ2299" s="116"/>
      <c r="GK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</row>
    <row r="2300" spans="1:256" s="115" customFormat="1">
      <c r="A2300" s="116"/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GE2300" s="116"/>
      <c r="GF2300" s="116"/>
      <c r="GG2300" s="116"/>
      <c r="GH2300" s="116"/>
      <c r="GI2300" s="116"/>
      <c r="GJ2300" s="116"/>
      <c r="GK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</row>
    <row r="2301" spans="1:256" s="115" customFormat="1">
      <c r="A2301" s="116"/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GE2301" s="116"/>
      <c r="GF2301" s="116"/>
      <c r="GG2301" s="116"/>
      <c r="GH2301" s="116"/>
      <c r="GI2301" s="116"/>
      <c r="GJ2301" s="116"/>
      <c r="GK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</row>
    <row r="2302" spans="1:256" s="115" customFormat="1">
      <c r="A2302" s="116"/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GE2302" s="116"/>
      <c r="GF2302" s="116"/>
      <c r="GG2302" s="116"/>
      <c r="GH2302" s="116"/>
      <c r="GI2302" s="116"/>
      <c r="GJ2302" s="116"/>
      <c r="GK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</row>
    <row r="2303" spans="1:256" s="115" customFormat="1">
      <c r="A2303" s="116"/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GE2303" s="116"/>
      <c r="GF2303" s="116"/>
      <c r="GG2303" s="116"/>
      <c r="GH2303" s="116"/>
      <c r="GI2303" s="116"/>
      <c r="GJ2303" s="116"/>
      <c r="GK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</row>
    <row r="2304" spans="1:256" s="115" customFormat="1">
      <c r="A2304" s="116"/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GE2304" s="116"/>
      <c r="GF2304" s="116"/>
      <c r="GG2304" s="116"/>
      <c r="GH2304" s="116"/>
      <c r="GI2304" s="116"/>
      <c r="GJ2304" s="116"/>
      <c r="GK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</row>
    <row r="2305" spans="1:256" s="115" customFormat="1">
      <c r="A2305" s="116"/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GE2305" s="116"/>
      <c r="GF2305" s="116"/>
      <c r="GG2305" s="116"/>
      <c r="GH2305" s="116"/>
      <c r="GI2305" s="116"/>
      <c r="GJ2305" s="116"/>
      <c r="GK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</row>
    <row r="2306" spans="1:256" s="115" customFormat="1">
      <c r="A2306" s="116"/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GE2306" s="116"/>
      <c r="GF2306" s="116"/>
      <c r="GG2306" s="116"/>
      <c r="GH2306" s="116"/>
      <c r="GI2306" s="116"/>
      <c r="GJ2306" s="116"/>
      <c r="GK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</row>
    <row r="2307" spans="1:256" s="115" customFormat="1">
      <c r="A2307" s="116"/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GE2307" s="116"/>
      <c r="GF2307" s="116"/>
      <c r="GG2307" s="116"/>
      <c r="GH2307" s="116"/>
      <c r="GI2307" s="116"/>
      <c r="GJ2307" s="116"/>
      <c r="GK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</row>
    <row r="2308" spans="1:256" s="115" customFormat="1">
      <c r="A2308" s="116"/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GE2308" s="116"/>
      <c r="GF2308" s="116"/>
      <c r="GG2308" s="116"/>
      <c r="GH2308" s="116"/>
      <c r="GI2308" s="116"/>
      <c r="GJ2308" s="116"/>
      <c r="GK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</row>
    <row r="2309" spans="1:256" s="115" customFormat="1">
      <c r="A2309" s="116"/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GE2309" s="116"/>
      <c r="GF2309" s="116"/>
      <c r="GG2309" s="116"/>
      <c r="GH2309" s="116"/>
      <c r="GI2309" s="116"/>
      <c r="GJ2309" s="116"/>
      <c r="GK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</row>
    <row r="2310" spans="1:256" s="115" customFormat="1">
      <c r="A2310" s="116"/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GE2310" s="116"/>
      <c r="GF2310" s="116"/>
      <c r="GG2310" s="116"/>
      <c r="GH2310" s="116"/>
      <c r="GI2310" s="116"/>
      <c r="GJ2310" s="116"/>
      <c r="GK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</row>
    <row r="2311" spans="1:256" s="115" customFormat="1">
      <c r="A2311" s="116"/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GE2311" s="116"/>
      <c r="GF2311" s="116"/>
      <c r="GG2311" s="116"/>
      <c r="GH2311" s="116"/>
      <c r="GI2311" s="116"/>
      <c r="GJ2311" s="116"/>
      <c r="GK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</row>
    <row r="2312" spans="1:256" s="115" customFormat="1">
      <c r="A2312" s="116"/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GE2312" s="116"/>
      <c r="GF2312" s="116"/>
      <c r="GG2312" s="116"/>
      <c r="GH2312" s="116"/>
      <c r="GI2312" s="116"/>
      <c r="GJ2312" s="116"/>
      <c r="GK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</row>
    <row r="2313" spans="1:256" s="115" customFormat="1">
      <c r="A2313" s="116"/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GE2313" s="116"/>
      <c r="GF2313" s="116"/>
      <c r="GG2313" s="116"/>
      <c r="GH2313" s="116"/>
      <c r="GI2313" s="116"/>
      <c r="GJ2313" s="116"/>
      <c r="GK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</row>
    <row r="2314" spans="1:256" s="115" customFormat="1">
      <c r="A2314" s="116"/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GE2314" s="116"/>
      <c r="GF2314" s="116"/>
      <c r="GG2314" s="116"/>
      <c r="GH2314" s="116"/>
      <c r="GI2314" s="116"/>
      <c r="GJ2314" s="116"/>
      <c r="GK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</row>
    <row r="2315" spans="1:256" s="115" customFormat="1">
      <c r="A2315" s="116"/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GE2315" s="116"/>
      <c r="GF2315" s="116"/>
      <c r="GG2315" s="116"/>
      <c r="GH2315" s="116"/>
      <c r="GI2315" s="116"/>
      <c r="GJ2315" s="116"/>
      <c r="GK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</row>
    <row r="2316" spans="1:256" s="115" customFormat="1">
      <c r="A2316" s="116"/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GE2316" s="116"/>
      <c r="GF2316" s="116"/>
      <c r="GG2316" s="116"/>
      <c r="GH2316" s="116"/>
      <c r="GI2316" s="116"/>
      <c r="GJ2316" s="116"/>
      <c r="GK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</row>
    <row r="2317" spans="1:256" s="115" customFormat="1">
      <c r="A2317" s="116"/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GE2317" s="116"/>
      <c r="GF2317" s="116"/>
      <c r="GG2317" s="116"/>
      <c r="GH2317" s="116"/>
      <c r="GI2317" s="116"/>
      <c r="GJ2317" s="116"/>
      <c r="GK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</row>
    <row r="2318" spans="1:256" s="115" customFormat="1">
      <c r="A2318" s="116"/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GE2318" s="116"/>
      <c r="GF2318" s="116"/>
      <c r="GG2318" s="116"/>
      <c r="GH2318" s="116"/>
      <c r="GI2318" s="116"/>
      <c r="GJ2318" s="116"/>
      <c r="GK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</row>
    <row r="2319" spans="1:256" s="115" customFormat="1">
      <c r="A2319" s="116"/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GE2319" s="116"/>
      <c r="GF2319" s="116"/>
      <c r="GG2319" s="116"/>
      <c r="GH2319" s="116"/>
      <c r="GI2319" s="116"/>
      <c r="GJ2319" s="116"/>
      <c r="GK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</row>
    <row r="2320" spans="1:256" s="115" customFormat="1">
      <c r="A2320" s="116"/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GE2320" s="116"/>
      <c r="GF2320" s="116"/>
      <c r="GG2320" s="116"/>
      <c r="GH2320" s="116"/>
      <c r="GI2320" s="116"/>
      <c r="GJ2320" s="116"/>
      <c r="GK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</row>
    <row r="2321" spans="1:256" s="115" customFormat="1">
      <c r="A2321" s="116"/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GE2321" s="116"/>
      <c r="GF2321" s="116"/>
      <c r="GG2321" s="116"/>
      <c r="GH2321" s="116"/>
      <c r="GI2321" s="116"/>
      <c r="GJ2321" s="116"/>
      <c r="GK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</row>
    <row r="2322" spans="1:256" s="115" customFormat="1">
      <c r="A2322" s="116"/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GE2322" s="116"/>
      <c r="GF2322" s="116"/>
      <c r="GG2322" s="116"/>
      <c r="GH2322" s="116"/>
      <c r="GI2322" s="116"/>
      <c r="GJ2322" s="116"/>
      <c r="GK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</row>
    <row r="2323" spans="1:256" s="115" customFormat="1">
      <c r="A2323" s="116"/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GE2323" s="116"/>
      <c r="GF2323" s="116"/>
      <c r="GG2323" s="116"/>
      <c r="GH2323" s="116"/>
      <c r="GI2323" s="116"/>
      <c r="GJ2323" s="116"/>
      <c r="GK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</row>
    <row r="2324" spans="1:256" s="115" customFormat="1">
      <c r="A2324" s="116"/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GE2324" s="116"/>
      <c r="GF2324" s="116"/>
      <c r="GG2324" s="116"/>
      <c r="GH2324" s="116"/>
      <c r="GI2324" s="116"/>
      <c r="GJ2324" s="116"/>
      <c r="GK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</row>
    <row r="2325" spans="1:256" s="115" customFormat="1">
      <c r="A2325" s="116"/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GE2325" s="116"/>
      <c r="GF2325" s="116"/>
      <c r="GG2325" s="116"/>
      <c r="GH2325" s="116"/>
      <c r="GI2325" s="116"/>
      <c r="GJ2325" s="116"/>
      <c r="GK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</row>
    <row r="2326" spans="1:256" s="115" customFormat="1">
      <c r="A2326" s="116"/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GE2326" s="116"/>
      <c r="GF2326" s="116"/>
      <c r="GG2326" s="116"/>
      <c r="GH2326" s="116"/>
      <c r="GI2326" s="116"/>
      <c r="GJ2326" s="116"/>
      <c r="GK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</row>
    <row r="2327" spans="1:256" s="115" customFormat="1">
      <c r="A2327" s="116"/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GE2327" s="116"/>
      <c r="GF2327" s="116"/>
      <c r="GG2327" s="116"/>
      <c r="GH2327" s="116"/>
      <c r="GI2327" s="116"/>
      <c r="GJ2327" s="116"/>
      <c r="GK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</row>
    <row r="2328" spans="1:256" s="115" customFormat="1">
      <c r="A2328" s="116"/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GE2328" s="116"/>
      <c r="GF2328" s="116"/>
      <c r="GG2328" s="116"/>
      <c r="GH2328" s="116"/>
      <c r="GI2328" s="116"/>
      <c r="GJ2328" s="116"/>
      <c r="GK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</row>
    <row r="2329" spans="1:256" s="115" customFormat="1">
      <c r="A2329" s="116"/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GE2329" s="116"/>
      <c r="GF2329" s="116"/>
      <c r="GG2329" s="116"/>
      <c r="GH2329" s="116"/>
      <c r="GI2329" s="116"/>
      <c r="GJ2329" s="116"/>
      <c r="GK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</row>
    <row r="2330" spans="1:256" s="115" customFormat="1">
      <c r="A2330" s="116"/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GE2330" s="116"/>
      <c r="GF2330" s="116"/>
      <c r="GG2330" s="116"/>
      <c r="GH2330" s="116"/>
      <c r="GI2330" s="116"/>
      <c r="GJ2330" s="116"/>
      <c r="GK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</row>
    <row r="2331" spans="1:256" s="115" customFormat="1">
      <c r="A2331" s="116"/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GE2331" s="116"/>
      <c r="GF2331" s="116"/>
      <c r="GG2331" s="116"/>
      <c r="GH2331" s="116"/>
      <c r="GI2331" s="116"/>
      <c r="GJ2331" s="116"/>
      <c r="GK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</row>
    <row r="2332" spans="1:256" s="115" customFormat="1">
      <c r="A2332" s="116"/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GE2332" s="116"/>
      <c r="GF2332" s="116"/>
      <c r="GG2332" s="116"/>
      <c r="GH2332" s="116"/>
      <c r="GI2332" s="116"/>
      <c r="GJ2332" s="116"/>
      <c r="GK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</row>
    <row r="2333" spans="1:256" s="115" customFormat="1">
      <c r="A2333" s="116"/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GE2333" s="116"/>
      <c r="GF2333" s="116"/>
      <c r="GG2333" s="116"/>
      <c r="GH2333" s="116"/>
      <c r="GI2333" s="116"/>
      <c r="GJ2333" s="116"/>
      <c r="GK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</row>
    <row r="2334" spans="1:256" s="115" customFormat="1">
      <c r="A2334" s="116"/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GE2334" s="116"/>
      <c r="GF2334" s="116"/>
      <c r="GG2334" s="116"/>
      <c r="GH2334" s="116"/>
      <c r="GI2334" s="116"/>
      <c r="GJ2334" s="116"/>
      <c r="GK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</row>
    <row r="2335" spans="1:256" s="115" customFormat="1">
      <c r="A2335" s="116"/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GE2335" s="116"/>
      <c r="GF2335" s="116"/>
      <c r="GG2335" s="116"/>
      <c r="GH2335" s="116"/>
      <c r="GI2335" s="116"/>
      <c r="GJ2335" s="116"/>
      <c r="GK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</row>
    <row r="2336" spans="1:256" s="115" customFormat="1">
      <c r="A2336" s="116"/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GE2336" s="116"/>
      <c r="GF2336" s="116"/>
      <c r="GG2336" s="116"/>
      <c r="GH2336" s="116"/>
      <c r="GI2336" s="116"/>
      <c r="GJ2336" s="116"/>
      <c r="GK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</row>
    <row r="2337" spans="1:256" s="115" customFormat="1">
      <c r="A2337" s="116"/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GE2337" s="116"/>
      <c r="GF2337" s="116"/>
      <c r="GG2337" s="116"/>
      <c r="GH2337" s="116"/>
      <c r="GI2337" s="116"/>
      <c r="GJ2337" s="116"/>
      <c r="GK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</row>
    <row r="2338" spans="1:256" s="115" customFormat="1">
      <c r="A2338" s="116"/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GE2338" s="116"/>
      <c r="GF2338" s="116"/>
      <c r="GG2338" s="116"/>
      <c r="GH2338" s="116"/>
      <c r="GI2338" s="116"/>
      <c r="GJ2338" s="116"/>
      <c r="GK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</row>
    <row r="2339" spans="1:256" s="115" customFormat="1">
      <c r="A2339" s="116"/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GE2339" s="116"/>
      <c r="GF2339" s="116"/>
      <c r="GG2339" s="116"/>
      <c r="GH2339" s="116"/>
      <c r="GI2339" s="116"/>
      <c r="GJ2339" s="116"/>
      <c r="GK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</row>
    <row r="2340" spans="1:256" s="115" customFormat="1">
      <c r="A2340" s="116"/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GE2340" s="116"/>
      <c r="GF2340" s="116"/>
      <c r="GG2340" s="116"/>
      <c r="GH2340" s="116"/>
      <c r="GI2340" s="116"/>
      <c r="GJ2340" s="116"/>
      <c r="GK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</row>
    <row r="2341" spans="1:256" s="115" customFormat="1">
      <c r="A2341" s="116"/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GE2341" s="116"/>
      <c r="GF2341" s="116"/>
      <c r="GG2341" s="116"/>
      <c r="GH2341" s="116"/>
      <c r="GI2341" s="116"/>
      <c r="GJ2341" s="116"/>
      <c r="GK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</row>
    <row r="2342" spans="1:256" s="115" customFormat="1">
      <c r="A2342" s="116"/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GE2342" s="116"/>
      <c r="GF2342" s="116"/>
      <c r="GG2342" s="116"/>
      <c r="GH2342" s="116"/>
      <c r="GI2342" s="116"/>
      <c r="GJ2342" s="116"/>
      <c r="GK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</row>
    <row r="2343" spans="1:256" s="115" customFormat="1">
      <c r="A2343" s="116"/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GE2343" s="116"/>
      <c r="GF2343" s="116"/>
      <c r="GG2343" s="116"/>
      <c r="GH2343" s="116"/>
      <c r="GI2343" s="116"/>
      <c r="GJ2343" s="116"/>
      <c r="GK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</row>
    <row r="2344" spans="1:256" s="115" customFormat="1">
      <c r="A2344" s="116"/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GE2344" s="116"/>
      <c r="GF2344" s="116"/>
      <c r="GG2344" s="116"/>
      <c r="GH2344" s="116"/>
      <c r="GI2344" s="116"/>
      <c r="GJ2344" s="116"/>
      <c r="GK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</row>
    <row r="2345" spans="1:256" s="115" customFormat="1">
      <c r="A2345" s="116"/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GE2345" s="116"/>
      <c r="GF2345" s="116"/>
      <c r="GG2345" s="116"/>
      <c r="GH2345" s="116"/>
      <c r="GI2345" s="116"/>
      <c r="GJ2345" s="116"/>
      <c r="GK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</row>
    <row r="2346" spans="1:256" s="115" customFormat="1">
      <c r="A2346" s="116"/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GE2346" s="116"/>
      <c r="GF2346" s="116"/>
      <c r="GG2346" s="116"/>
      <c r="GH2346" s="116"/>
      <c r="GI2346" s="116"/>
      <c r="GJ2346" s="116"/>
      <c r="GK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</row>
    <row r="2347" spans="1:256" s="115" customFormat="1">
      <c r="A2347" s="116"/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GE2347" s="116"/>
      <c r="GF2347" s="116"/>
      <c r="GG2347" s="116"/>
      <c r="GH2347" s="116"/>
      <c r="GI2347" s="116"/>
      <c r="GJ2347" s="116"/>
      <c r="GK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</row>
    <row r="2348" spans="1:256" s="115" customFormat="1">
      <c r="A2348" s="116"/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GE2348" s="116"/>
      <c r="GF2348" s="116"/>
      <c r="GG2348" s="116"/>
      <c r="GH2348" s="116"/>
      <c r="GI2348" s="116"/>
      <c r="GJ2348" s="116"/>
      <c r="GK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</row>
    <row r="2349" spans="1:256" s="115" customFormat="1">
      <c r="A2349" s="116"/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GE2349" s="116"/>
      <c r="GF2349" s="116"/>
      <c r="GG2349" s="116"/>
      <c r="GH2349" s="116"/>
      <c r="GI2349" s="116"/>
      <c r="GJ2349" s="116"/>
      <c r="GK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</row>
    <row r="2350" spans="1:256" s="115" customFormat="1">
      <c r="A2350" s="116"/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GE2350" s="116"/>
      <c r="GF2350" s="116"/>
      <c r="GG2350" s="116"/>
      <c r="GH2350" s="116"/>
      <c r="GI2350" s="116"/>
      <c r="GJ2350" s="116"/>
      <c r="GK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</row>
    <row r="2351" spans="1:256" s="115" customFormat="1">
      <c r="A2351" s="116"/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GE2351" s="116"/>
      <c r="GF2351" s="116"/>
      <c r="GG2351" s="116"/>
      <c r="GH2351" s="116"/>
      <c r="GI2351" s="116"/>
      <c r="GJ2351" s="116"/>
      <c r="GK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</row>
    <row r="2352" spans="1:256" s="115" customFormat="1">
      <c r="A2352" s="116"/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GE2352" s="116"/>
      <c r="GF2352" s="116"/>
      <c r="GG2352" s="116"/>
      <c r="GH2352" s="116"/>
      <c r="GI2352" s="116"/>
      <c r="GJ2352" s="116"/>
      <c r="GK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</row>
    <row r="2353" spans="1:256" s="115" customFormat="1">
      <c r="A2353" s="116"/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GE2353" s="116"/>
      <c r="GF2353" s="116"/>
      <c r="GG2353" s="116"/>
      <c r="GH2353" s="116"/>
      <c r="GI2353" s="116"/>
      <c r="GJ2353" s="116"/>
      <c r="GK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</row>
    <row r="2354" spans="1:256" s="115" customFormat="1">
      <c r="A2354" s="116"/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GE2354" s="116"/>
      <c r="GF2354" s="116"/>
      <c r="GG2354" s="116"/>
      <c r="GH2354" s="116"/>
      <c r="GI2354" s="116"/>
      <c r="GJ2354" s="116"/>
      <c r="GK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</row>
    <row r="2355" spans="1:256" s="115" customFormat="1">
      <c r="A2355" s="116"/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GE2355" s="116"/>
      <c r="GF2355" s="116"/>
      <c r="GG2355" s="116"/>
      <c r="GH2355" s="116"/>
      <c r="GI2355" s="116"/>
      <c r="GJ2355" s="116"/>
      <c r="GK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</row>
    <row r="2356" spans="1:256" s="115" customFormat="1">
      <c r="A2356" s="116"/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GE2356" s="116"/>
      <c r="GF2356" s="116"/>
      <c r="GG2356" s="116"/>
      <c r="GH2356" s="116"/>
      <c r="GI2356" s="116"/>
      <c r="GJ2356" s="116"/>
      <c r="GK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</row>
    <row r="2357" spans="1:256" s="115" customFormat="1">
      <c r="A2357" s="116"/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GE2357" s="116"/>
      <c r="GF2357" s="116"/>
      <c r="GG2357" s="116"/>
      <c r="GH2357" s="116"/>
      <c r="GI2357" s="116"/>
      <c r="GJ2357" s="116"/>
      <c r="GK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</row>
    <row r="2358" spans="1:256" s="115" customFormat="1">
      <c r="A2358" s="116"/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GE2358" s="116"/>
      <c r="GF2358" s="116"/>
      <c r="GG2358" s="116"/>
      <c r="GH2358" s="116"/>
      <c r="GI2358" s="116"/>
      <c r="GJ2358" s="116"/>
      <c r="GK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</row>
    <row r="2359" spans="1:256" s="115" customFormat="1">
      <c r="A2359" s="116"/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GE2359" s="116"/>
      <c r="GF2359" s="116"/>
      <c r="GG2359" s="116"/>
      <c r="GH2359" s="116"/>
      <c r="GI2359" s="116"/>
      <c r="GJ2359" s="116"/>
      <c r="GK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</row>
    <row r="2360" spans="1:256" s="115" customFormat="1">
      <c r="A2360" s="116"/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GE2360" s="116"/>
      <c r="GF2360" s="116"/>
      <c r="GG2360" s="116"/>
      <c r="GH2360" s="116"/>
      <c r="GI2360" s="116"/>
      <c r="GJ2360" s="116"/>
      <c r="GK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</row>
    <row r="2361" spans="1:256" s="115" customFormat="1">
      <c r="A2361" s="116"/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GE2361" s="116"/>
      <c r="GF2361" s="116"/>
      <c r="GG2361" s="116"/>
      <c r="GH2361" s="116"/>
      <c r="GI2361" s="116"/>
      <c r="GJ2361" s="116"/>
      <c r="GK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</row>
    <row r="2362" spans="1:256" s="115" customFormat="1">
      <c r="A2362" s="116"/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GE2362" s="116"/>
      <c r="GF2362" s="116"/>
      <c r="GG2362" s="116"/>
      <c r="GH2362" s="116"/>
      <c r="GI2362" s="116"/>
      <c r="GJ2362" s="116"/>
      <c r="GK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</row>
    <row r="2363" spans="1:256" s="115" customFormat="1">
      <c r="A2363" s="116"/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GE2363" s="116"/>
      <c r="GF2363" s="116"/>
      <c r="GG2363" s="116"/>
      <c r="GH2363" s="116"/>
      <c r="GI2363" s="116"/>
      <c r="GJ2363" s="116"/>
      <c r="GK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</row>
    <row r="2364" spans="1:256" s="115" customFormat="1">
      <c r="A2364" s="116"/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GE2364" s="116"/>
      <c r="GF2364" s="116"/>
      <c r="GG2364" s="116"/>
      <c r="GH2364" s="116"/>
      <c r="GI2364" s="116"/>
      <c r="GJ2364" s="116"/>
      <c r="GK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</row>
    <row r="2365" spans="1:256" s="115" customFormat="1">
      <c r="A2365" s="116"/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GE2365" s="116"/>
      <c r="GF2365" s="116"/>
      <c r="GG2365" s="116"/>
      <c r="GH2365" s="116"/>
      <c r="GI2365" s="116"/>
      <c r="GJ2365" s="116"/>
      <c r="GK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</row>
    <row r="2366" spans="1:256" s="115" customFormat="1">
      <c r="A2366" s="116"/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GE2366" s="116"/>
      <c r="GF2366" s="116"/>
      <c r="GG2366" s="116"/>
      <c r="GH2366" s="116"/>
      <c r="GI2366" s="116"/>
      <c r="GJ2366" s="116"/>
      <c r="GK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</row>
    <row r="2367" spans="1:256" s="115" customFormat="1">
      <c r="A2367" s="116"/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GE2367" s="116"/>
      <c r="GF2367" s="116"/>
      <c r="GG2367" s="116"/>
      <c r="GH2367" s="116"/>
      <c r="GI2367" s="116"/>
      <c r="GJ2367" s="116"/>
      <c r="GK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</row>
    <row r="2368" spans="1:256" s="115" customFormat="1">
      <c r="A2368" s="116"/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GE2368" s="116"/>
      <c r="GF2368" s="116"/>
      <c r="GG2368" s="116"/>
      <c r="GH2368" s="116"/>
      <c r="GI2368" s="116"/>
      <c r="GJ2368" s="116"/>
      <c r="GK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</row>
    <row r="2369" spans="1:256" s="115" customFormat="1">
      <c r="A2369" s="116"/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GE2369" s="116"/>
      <c r="GF2369" s="116"/>
      <c r="GG2369" s="116"/>
      <c r="GH2369" s="116"/>
      <c r="GI2369" s="116"/>
      <c r="GJ2369" s="116"/>
      <c r="GK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</row>
    <row r="2370" spans="1:256" s="115" customFormat="1">
      <c r="A2370" s="116"/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GE2370" s="116"/>
      <c r="GF2370" s="116"/>
      <c r="GG2370" s="116"/>
      <c r="GH2370" s="116"/>
      <c r="GI2370" s="116"/>
      <c r="GJ2370" s="116"/>
      <c r="GK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</row>
    <row r="2371" spans="1:256" s="115" customFormat="1">
      <c r="A2371" s="116"/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GE2371" s="116"/>
      <c r="GF2371" s="116"/>
      <c r="GG2371" s="116"/>
      <c r="GH2371" s="116"/>
      <c r="GI2371" s="116"/>
      <c r="GJ2371" s="116"/>
      <c r="GK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</row>
    <row r="2372" spans="1:256" s="115" customFormat="1">
      <c r="A2372" s="116"/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GE2372" s="116"/>
      <c r="GF2372" s="116"/>
      <c r="GG2372" s="116"/>
      <c r="GH2372" s="116"/>
      <c r="GI2372" s="116"/>
      <c r="GJ2372" s="116"/>
      <c r="GK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</row>
    <row r="2373" spans="1:256" s="115" customFormat="1">
      <c r="A2373" s="116"/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GE2373" s="116"/>
      <c r="GF2373" s="116"/>
      <c r="GG2373" s="116"/>
      <c r="GH2373" s="116"/>
      <c r="GI2373" s="116"/>
      <c r="GJ2373" s="116"/>
      <c r="GK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</row>
    <row r="2374" spans="1:256" s="115" customFormat="1">
      <c r="A2374" s="116"/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GE2374" s="116"/>
      <c r="GF2374" s="116"/>
      <c r="GG2374" s="116"/>
      <c r="GH2374" s="116"/>
      <c r="GI2374" s="116"/>
      <c r="GJ2374" s="116"/>
      <c r="GK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</row>
    <row r="2375" spans="1:256" s="115" customFormat="1">
      <c r="A2375" s="116"/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GE2375" s="116"/>
      <c r="GF2375" s="116"/>
      <c r="GG2375" s="116"/>
      <c r="GH2375" s="116"/>
      <c r="GI2375" s="116"/>
      <c r="GJ2375" s="116"/>
      <c r="GK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</row>
    <row r="2376" spans="1:256" s="115" customFormat="1">
      <c r="A2376" s="116"/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GE2376" s="116"/>
      <c r="GF2376" s="116"/>
      <c r="GG2376" s="116"/>
      <c r="GH2376" s="116"/>
      <c r="GI2376" s="116"/>
      <c r="GJ2376" s="116"/>
      <c r="GK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</row>
    <row r="2377" spans="1:256" s="115" customFormat="1">
      <c r="A2377" s="116"/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GE2377" s="116"/>
      <c r="GF2377" s="116"/>
      <c r="GG2377" s="116"/>
      <c r="GH2377" s="116"/>
      <c r="GI2377" s="116"/>
      <c r="GJ2377" s="116"/>
      <c r="GK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</row>
    <row r="2378" spans="1:256" s="115" customFormat="1">
      <c r="A2378" s="116"/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GE2378" s="116"/>
      <c r="GF2378" s="116"/>
      <c r="GG2378" s="116"/>
      <c r="GH2378" s="116"/>
      <c r="GI2378" s="116"/>
      <c r="GJ2378" s="116"/>
      <c r="GK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</row>
    <row r="2379" spans="1:256" s="115" customFormat="1">
      <c r="A2379" s="116"/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GE2379" s="116"/>
      <c r="GF2379" s="116"/>
      <c r="GG2379" s="116"/>
      <c r="GH2379" s="116"/>
      <c r="GI2379" s="116"/>
      <c r="GJ2379" s="116"/>
      <c r="GK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</row>
    <row r="2380" spans="1:256" s="115" customFormat="1">
      <c r="A2380" s="116"/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GE2380" s="116"/>
      <c r="GF2380" s="116"/>
      <c r="GG2380" s="116"/>
      <c r="GH2380" s="116"/>
      <c r="GI2380" s="116"/>
      <c r="GJ2380" s="116"/>
      <c r="GK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</row>
    <row r="2381" spans="1:256" s="115" customFormat="1">
      <c r="A2381" s="116"/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GE2381" s="116"/>
      <c r="GF2381" s="116"/>
      <c r="GG2381" s="116"/>
      <c r="GH2381" s="116"/>
      <c r="GI2381" s="116"/>
      <c r="GJ2381" s="116"/>
      <c r="GK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</row>
    <row r="2382" spans="1:256" s="115" customFormat="1">
      <c r="A2382" s="116"/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GE2382" s="116"/>
      <c r="GF2382" s="116"/>
      <c r="GG2382" s="116"/>
      <c r="GH2382" s="116"/>
      <c r="GI2382" s="116"/>
      <c r="GJ2382" s="116"/>
      <c r="GK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</row>
    <row r="2383" spans="1:256" s="115" customFormat="1">
      <c r="A2383" s="116"/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GE2383" s="116"/>
      <c r="GF2383" s="116"/>
      <c r="GG2383" s="116"/>
      <c r="GH2383" s="116"/>
      <c r="GI2383" s="116"/>
      <c r="GJ2383" s="116"/>
      <c r="GK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</row>
    <row r="2384" spans="1:256" s="115" customFormat="1">
      <c r="A2384" s="116"/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GE2384" s="116"/>
      <c r="GF2384" s="116"/>
      <c r="GG2384" s="116"/>
      <c r="GH2384" s="116"/>
      <c r="GI2384" s="116"/>
      <c r="GJ2384" s="116"/>
      <c r="GK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</row>
    <row r="2385" spans="1:256" s="115" customFormat="1">
      <c r="A2385" s="116"/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GE2385" s="116"/>
      <c r="GF2385" s="116"/>
      <c r="GG2385" s="116"/>
      <c r="GH2385" s="116"/>
      <c r="GI2385" s="116"/>
      <c r="GJ2385" s="116"/>
      <c r="GK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</row>
    <row r="2386" spans="1:256" s="115" customFormat="1">
      <c r="A2386" s="116"/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GE2386" s="116"/>
      <c r="GF2386" s="116"/>
      <c r="GG2386" s="116"/>
      <c r="GH2386" s="116"/>
      <c r="GI2386" s="116"/>
      <c r="GJ2386" s="116"/>
      <c r="GK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</row>
    <row r="2387" spans="1:256" s="115" customFormat="1">
      <c r="A2387" s="116"/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GE2387" s="116"/>
      <c r="GF2387" s="116"/>
      <c r="GG2387" s="116"/>
      <c r="GH2387" s="116"/>
      <c r="GI2387" s="116"/>
      <c r="GJ2387" s="116"/>
      <c r="GK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</row>
    <row r="2388" spans="1:256" s="115" customFormat="1">
      <c r="A2388" s="116"/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GE2388" s="116"/>
      <c r="GF2388" s="116"/>
      <c r="GG2388" s="116"/>
      <c r="GH2388" s="116"/>
      <c r="GI2388" s="116"/>
      <c r="GJ2388" s="116"/>
      <c r="GK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</row>
    <row r="2389" spans="1:256" s="115" customFormat="1">
      <c r="A2389" s="116"/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GE2389" s="116"/>
      <c r="GF2389" s="116"/>
      <c r="GG2389" s="116"/>
      <c r="GH2389" s="116"/>
      <c r="GI2389" s="116"/>
      <c r="GJ2389" s="116"/>
      <c r="GK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</row>
    <row r="2390" spans="1:256" s="115" customFormat="1">
      <c r="A2390" s="116"/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GE2390" s="116"/>
      <c r="GF2390" s="116"/>
      <c r="GG2390" s="116"/>
      <c r="GH2390" s="116"/>
      <c r="GI2390" s="116"/>
      <c r="GJ2390" s="116"/>
      <c r="GK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</row>
    <row r="2391" spans="1:256" s="115" customFormat="1">
      <c r="A2391" s="116"/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GE2391" s="116"/>
      <c r="GF2391" s="116"/>
      <c r="GG2391" s="116"/>
      <c r="GH2391" s="116"/>
      <c r="GI2391" s="116"/>
      <c r="GJ2391" s="116"/>
      <c r="GK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</row>
    <row r="2392" spans="1:256" s="115" customFormat="1">
      <c r="A2392" s="116"/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GE2392" s="116"/>
      <c r="GF2392" s="116"/>
      <c r="GG2392" s="116"/>
      <c r="GH2392" s="116"/>
      <c r="GI2392" s="116"/>
      <c r="GJ2392" s="116"/>
      <c r="GK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</row>
    <row r="2393" spans="1:256" s="115" customFormat="1">
      <c r="A2393" s="116"/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GE2393" s="116"/>
      <c r="GF2393" s="116"/>
      <c r="GG2393" s="116"/>
      <c r="GH2393" s="116"/>
      <c r="GI2393" s="116"/>
      <c r="GJ2393" s="116"/>
      <c r="GK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</row>
    <row r="2394" spans="1:256" s="115" customFormat="1">
      <c r="A2394" s="116"/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GE2394" s="116"/>
      <c r="GF2394" s="116"/>
      <c r="GG2394" s="116"/>
      <c r="GH2394" s="116"/>
      <c r="GI2394" s="116"/>
      <c r="GJ2394" s="116"/>
      <c r="GK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</row>
    <row r="2395" spans="1:256" s="115" customFormat="1">
      <c r="A2395" s="116"/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GE2395" s="116"/>
      <c r="GF2395" s="116"/>
      <c r="GG2395" s="116"/>
      <c r="GH2395" s="116"/>
      <c r="GI2395" s="116"/>
      <c r="GJ2395" s="116"/>
      <c r="GK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</row>
    <row r="2396" spans="1:256" s="115" customFormat="1">
      <c r="A2396" s="116"/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GE2396" s="116"/>
      <c r="GF2396" s="116"/>
      <c r="GG2396" s="116"/>
      <c r="GH2396" s="116"/>
      <c r="GI2396" s="116"/>
      <c r="GJ2396" s="116"/>
      <c r="GK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</row>
    <row r="2397" spans="1:256" s="115" customFormat="1">
      <c r="A2397" s="116"/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GE2397" s="116"/>
      <c r="GF2397" s="116"/>
      <c r="GG2397" s="116"/>
      <c r="GH2397" s="116"/>
      <c r="GI2397" s="116"/>
      <c r="GJ2397" s="116"/>
      <c r="GK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</row>
    <row r="2398" spans="1:256" s="115" customFormat="1">
      <c r="A2398" s="116"/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GE2398" s="116"/>
      <c r="GF2398" s="116"/>
      <c r="GG2398" s="116"/>
      <c r="GH2398" s="116"/>
      <c r="GI2398" s="116"/>
      <c r="GJ2398" s="116"/>
      <c r="GK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</row>
    <row r="2399" spans="1:256" s="115" customFormat="1">
      <c r="A2399" s="116"/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GE2399" s="116"/>
      <c r="GF2399" s="116"/>
      <c r="GG2399" s="116"/>
      <c r="GH2399" s="116"/>
      <c r="GI2399" s="116"/>
      <c r="GJ2399" s="116"/>
      <c r="GK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</row>
    <row r="2400" spans="1:256" s="115" customFormat="1">
      <c r="A2400" s="116"/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GE2400" s="116"/>
      <c r="GF2400" s="116"/>
      <c r="GG2400" s="116"/>
      <c r="GH2400" s="116"/>
      <c r="GI2400" s="116"/>
      <c r="GJ2400" s="116"/>
      <c r="GK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</row>
    <row r="2401" spans="1:256" s="115" customFormat="1">
      <c r="A2401" s="116"/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GE2401" s="116"/>
      <c r="GF2401" s="116"/>
      <c r="GG2401" s="116"/>
      <c r="GH2401" s="116"/>
      <c r="GI2401" s="116"/>
      <c r="GJ2401" s="116"/>
      <c r="GK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</row>
    <row r="2402" spans="1:256" s="115" customFormat="1">
      <c r="A2402" s="116"/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GE2402" s="116"/>
      <c r="GF2402" s="116"/>
      <c r="GG2402" s="116"/>
      <c r="GH2402" s="116"/>
      <c r="GI2402" s="116"/>
      <c r="GJ2402" s="116"/>
      <c r="GK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</row>
    <row r="2403" spans="1:256" s="115" customFormat="1">
      <c r="A2403" s="116"/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GE2403" s="116"/>
      <c r="GF2403" s="116"/>
      <c r="GG2403" s="116"/>
      <c r="GH2403" s="116"/>
      <c r="GI2403" s="116"/>
      <c r="GJ2403" s="116"/>
      <c r="GK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</row>
    <row r="2404" spans="1:256" s="115" customFormat="1">
      <c r="A2404" s="116"/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GE2404" s="116"/>
      <c r="GF2404" s="116"/>
      <c r="GG2404" s="116"/>
      <c r="GH2404" s="116"/>
      <c r="GI2404" s="116"/>
      <c r="GJ2404" s="116"/>
      <c r="GK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</row>
    <row r="2405" spans="1:256" s="115" customFormat="1">
      <c r="A2405" s="116"/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GE2405" s="116"/>
      <c r="GF2405" s="116"/>
      <c r="GG2405" s="116"/>
      <c r="GH2405" s="116"/>
      <c r="GI2405" s="116"/>
      <c r="GJ2405" s="116"/>
      <c r="GK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</row>
    <row r="2406" spans="1:256" s="115" customFormat="1">
      <c r="A2406" s="116"/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GE2406" s="116"/>
      <c r="GF2406" s="116"/>
      <c r="GG2406" s="116"/>
      <c r="GH2406" s="116"/>
      <c r="GI2406" s="116"/>
      <c r="GJ2406" s="116"/>
      <c r="GK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</row>
    <row r="2407" spans="1:256" s="115" customFormat="1">
      <c r="A2407" s="116"/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GE2407" s="116"/>
      <c r="GF2407" s="116"/>
      <c r="GG2407" s="116"/>
      <c r="GH2407" s="116"/>
      <c r="GI2407" s="116"/>
      <c r="GJ2407" s="116"/>
      <c r="GK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</row>
    <row r="2408" spans="1:256" s="115" customFormat="1">
      <c r="A2408" s="116"/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GE2408" s="116"/>
      <c r="GF2408" s="116"/>
      <c r="GG2408" s="116"/>
      <c r="GH2408" s="116"/>
      <c r="GI2408" s="116"/>
      <c r="GJ2408" s="116"/>
      <c r="GK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</row>
    <row r="2409" spans="1:256" s="115" customFormat="1">
      <c r="A2409" s="116"/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GE2409" s="116"/>
      <c r="GF2409" s="116"/>
      <c r="GG2409" s="116"/>
      <c r="GH2409" s="116"/>
      <c r="GI2409" s="116"/>
      <c r="GJ2409" s="116"/>
      <c r="GK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</row>
    <row r="2410" spans="1:256" s="115" customFormat="1">
      <c r="A2410" s="116"/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GE2410" s="116"/>
      <c r="GF2410" s="116"/>
      <c r="GG2410" s="116"/>
      <c r="GH2410" s="116"/>
      <c r="GI2410" s="116"/>
      <c r="GJ2410" s="116"/>
      <c r="GK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</row>
    <row r="2411" spans="1:256" s="115" customFormat="1">
      <c r="A2411" s="116"/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GE2411" s="116"/>
      <c r="GF2411" s="116"/>
      <c r="GG2411" s="116"/>
      <c r="GH2411" s="116"/>
      <c r="GI2411" s="116"/>
      <c r="GJ2411" s="116"/>
      <c r="GK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</row>
    <row r="2412" spans="1:256" s="115" customFormat="1">
      <c r="A2412" s="116"/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GE2412" s="116"/>
      <c r="GF2412" s="116"/>
      <c r="GG2412" s="116"/>
      <c r="GH2412" s="116"/>
      <c r="GI2412" s="116"/>
      <c r="GJ2412" s="116"/>
      <c r="GK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</row>
    <row r="2413" spans="1:256" s="115" customFormat="1">
      <c r="A2413" s="116"/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GE2413" s="116"/>
      <c r="GF2413" s="116"/>
      <c r="GG2413" s="116"/>
      <c r="GH2413" s="116"/>
      <c r="GI2413" s="116"/>
      <c r="GJ2413" s="116"/>
      <c r="GK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</row>
    <row r="2414" spans="1:256" s="115" customFormat="1">
      <c r="A2414" s="116"/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GE2414" s="116"/>
      <c r="GF2414" s="116"/>
      <c r="GG2414" s="116"/>
      <c r="GH2414" s="116"/>
      <c r="GI2414" s="116"/>
      <c r="GJ2414" s="116"/>
      <c r="GK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</row>
    <row r="2415" spans="1:256" s="115" customFormat="1">
      <c r="A2415" s="116"/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GE2415" s="116"/>
      <c r="GF2415" s="116"/>
      <c r="GG2415" s="116"/>
      <c r="GH2415" s="116"/>
      <c r="GI2415" s="116"/>
      <c r="GJ2415" s="116"/>
      <c r="GK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</row>
    <row r="2416" spans="1:256" s="115" customFormat="1">
      <c r="A2416" s="116"/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GE2416" s="116"/>
      <c r="GF2416" s="116"/>
      <c r="GG2416" s="116"/>
      <c r="GH2416" s="116"/>
      <c r="GI2416" s="116"/>
      <c r="GJ2416" s="116"/>
      <c r="GK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</row>
    <row r="2417" spans="1:256" s="115" customFormat="1">
      <c r="A2417" s="116"/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GE2417" s="116"/>
      <c r="GF2417" s="116"/>
      <c r="GG2417" s="116"/>
      <c r="GH2417" s="116"/>
      <c r="GI2417" s="116"/>
      <c r="GJ2417" s="116"/>
      <c r="GK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</row>
    <row r="2418" spans="1:256" s="115" customFormat="1">
      <c r="A2418" s="116"/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GE2418" s="116"/>
      <c r="GF2418" s="116"/>
      <c r="GG2418" s="116"/>
      <c r="GH2418" s="116"/>
      <c r="GI2418" s="116"/>
      <c r="GJ2418" s="116"/>
      <c r="GK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</row>
    <row r="2419" spans="1:256" s="115" customFormat="1">
      <c r="A2419" s="116"/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GE2419" s="116"/>
      <c r="GF2419" s="116"/>
      <c r="GG2419" s="116"/>
      <c r="GH2419" s="116"/>
      <c r="GI2419" s="116"/>
      <c r="GJ2419" s="116"/>
      <c r="GK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</row>
    <row r="2420" spans="1:256" s="115" customFormat="1">
      <c r="A2420" s="116"/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GE2420" s="116"/>
      <c r="GF2420" s="116"/>
      <c r="GG2420" s="116"/>
      <c r="GH2420" s="116"/>
      <c r="GI2420" s="116"/>
      <c r="GJ2420" s="116"/>
      <c r="GK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</row>
    <row r="2421" spans="1:256" s="115" customFormat="1">
      <c r="A2421" s="116"/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GE2421" s="116"/>
      <c r="GF2421" s="116"/>
      <c r="GG2421" s="116"/>
      <c r="GH2421" s="116"/>
      <c r="GI2421" s="116"/>
      <c r="GJ2421" s="116"/>
      <c r="GK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</row>
    <row r="2422" spans="1:256" s="115" customFormat="1">
      <c r="A2422" s="116"/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GE2422" s="116"/>
      <c r="GF2422" s="116"/>
      <c r="GG2422" s="116"/>
      <c r="GH2422" s="116"/>
      <c r="GI2422" s="116"/>
      <c r="GJ2422" s="116"/>
      <c r="GK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</row>
    <row r="2423" spans="1:256" s="115" customFormat="1">
      <c r="A2423" s="116"/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GE2423" s="116"/>
      <c r="GF2423" s="116"/>
      <c r="GG2423" s="116"/>
      <c r="GH2423" s="116"/>
      <c r="GI2423" s="116"/>
      <c r="GJ2423" s="116"/>
      <c r="GK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</row>
    <row r="2424" spans="1:256" s="115" customFormat="1">
      <c r="A2424" s="116"/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GE2424" s="116"/>
      <c r="GF2424" s="116"/>
      <c r="GG2424" s="116"/>
      <c r="GH2424" s="116"/>
      <c r="GI2424" s="116"/>
      <c r="GJ2424" s="116"/>
      <c r="GK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</row>
    <row r="2425" spans="1:256" s="115" customFormat="1">
      <c r="A2425" s="116"/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GE2425" s="116"/>
      <c r="GF2425" s="116"/>
      <c r="GG2425" s="116"/>
      <c r="GH2425" s="116"/>
      <c r="GI2425" s="116"/>
      <c r="GJ2425" s="116"/>
      <c r="GK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</row>
    <row r="2426" spans="1:256" s="115" customFormat="1">
      <c r="A2426" s="116"/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GE2426" s="116"/>
      <c r="GF2426" s="116"/>
      <c r="GG2426" s="116"/>
      <c r="GH2426" s="116"/>
      <c r="GI2426" s="116"/>
      <c r="GJ2426" s="116"/>
      <c r="GK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</row>
    <row r="2427" spans="1:256" s="115" customFormat="1">
      <c r="A2427" s="116"/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GE2427" s="116"/>
      <c r="GF2427" s="116"/>
      <c r="GG2427" s="116"/>
      <c r="GH2427" s="116"/>
      <c r="GI2427" s="116"/>
      <c r="GJ2427" s="116"/>
      <c r="GK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</row>
    <row r="2428" spans="1:256" s="115" customFormat="1">
      <c r="A2428" s="116"/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GE2428" s="116"/>
      <c r="GF2428" s="116"/>
      <c r="GG2428" s="116"/>
      <c r="GH2428" s="116"/>
      <c r="GI2428" s="116"/>
      <c r="GJ2428" s="116"/>
      <c r="GK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</row>
    <row r="2429" spans="1:256" s="115" customFormat="1">
      <c r="A2429" s="116"/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GE2429" s="116"/>
      <c r="GF2429" s="116"/>
      <c r="GG2429" s="116"/>
      <c r="GH2429" s="116"/>
      <c r="GI2429" s="116"/>
      <c r="GJ2429" s="116"/>
      <c r="GK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</row>
    <row r="2430" spans="1:256" s="115" customFormat="1">
      <c r="A2430" s="116"/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GE2430" s="116"/>
      <c r="GF2430" s="116"/>
      <c r="GG2430" s="116"/>
      <c r="GH2430" s="116"/>
      <c r="GI2430" s="116"/>
      <c r="GJ2430" s="116"/>
      <c r="GK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</row>
    <row r="2431" spans="1:256" s="115" customFormat="1">
      <c r="A2431" s="116"/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GE2431" s="116"/>
      <c r="GF2431" s="116"/>
      <c r="GG2431" s="116"/>
      <c r="GH2431" s="116"/>
      <c r="GI2431" s="116"/>
      <c r="GJ2431" s="116"/>
      <c r="GK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</row>
    <row r="2432" spans="1:256" s="115" customFormat="1">
      <c r="A2432" s="116"/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GE2432" s="116"/>
      <c r="GF2432" s="116"/>
      <c r="GG2432" s="116"/>
      <c r="GH2432" s="116"/>
      <c r="GI2432" s="116"/>
      <c r="GJ2432" s="116"/>
      <c r="GK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</row>
    <row r="2433" spans="1:256" s="115" customFormat="1">
      <c r="A2433" s="116"/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GE2433" s="116"/>
      <c r="GF2433" s="116"/>
      <c r="GG2433" s="116"/>
      <c r="GH2433" s="116"/>
      <c r="GI2433" s="116"/>
      <c r="GJ2433" s="116"/>
      <c r="GK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</row>
    <row r="2434" spans="1:256" s="115" customFormat="1">
      <c r="A2434" s="116"/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GE2434" s="116"/>
      <c r="GF2434" s="116"/>
      <c r="GG2434" s="116"/>
      <c r="GH2434" s="116"/>
      <c r="GI2434" s="116"/>
      <c r="GJ2434" s="116"/>
      <c r="GK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</row>
    <row r="2435" spans="1:256" s="115" customFormat="1">
      <c r="A2435" s="116"/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GE2435" s="116"/>
      <c r="GF2435" s="116"/>
      <c r="GG2435" s="116"/>
      <c r="GH2435" s="116"/>
      <c r="GI2435" s="116"/>
      <c r="GJ2435" s="116"/>
      <c r="GK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</row>
    <row r="2436" spans="1:256" s="115" customFormat="1">
      <c r="A2436" s="116"/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GE2436" s="116"/>
      <c r="GF2436" s="116"/>
      <c r="GG2436" s="116"/>
      <c r="GH2436" s="116"/>
      <c r="GI2436" s="116"/>
      <c r="GJ2436" s="116"/>
      <c r="GK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</row>
    <row r="2437" spans="1:256" s="115" customFormat="1">
      <c r="A2437" s="116"/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GE2437" s="116"/>
      <c r="GF2437" s="116"/>
      <c r="GG2437" s="116"/>
      <c r="GH2437" s="116"/>
      <c r="GI2437" s="116"/>
      <c r="GJ2437" s="116"/>
      <c r="GK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</row>
    <row r="2438" spans="1:256" s="115" customFormat="1">
      <c r="A2438" s="116"/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GE2438" s="116"/>
      <c r="GF2438" s="116"/>
      <c r="GG2438" s="116"/>
      <c r="GH2438" s="116"/>
      <c r="GI2438" s="116"/>
      <c r="GJ2438" s="116"/>
      <c r="GK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</row>
    <row r="2439" spans="1:256" s="115" customFormat="1">
      <c r="A2439" s="116"/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GE2439" s="116"/>
      <c r="GF2439" s="116"/>
      <c r="GG2439" s="116"/>
      <c r="GH2439" s="116"/>
      <c r="GI2439" s="116"/>
      <c r="GJ2439" s="116"/>
      <c r="GK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</row>
    <row r="2440" spans="1:256" s="115" customFormat="1">
      <c r="A2440" s="116"/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GE2440" s="116"/>
      <c r="GF2440" s="116"/>
      <c r="GG2440" s="116"/>
      <c r="GH2440" s="116"/>
      <c r="GI2440" s="116"/>
      <c r="GJ2440" s="116"/>
      <c r="GK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</row>
    <row r="2441" spans="1:256" s="115" customFormat="1">
      <c r="A2441" s="116"/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GE2441" s="116"/>
      <c r="GF2441" s="116"/>
      <c r="GG2441" s="116"/>
      <c r="GH2441" s="116"/>
      <c r="GI2441" s="116"/>
      <c r="GJ2441" s="116"/>
      <c r="GK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</row>
    <row r="2442" spans="1:256" s="115" customFormat="1">
      <c r="A2442" s="116"/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GE2442" s="116"/>
      <c r="GF2442" s="116"/>
      <c r="GG2442" s="116"/>
      <c r="GH2442" s="116"/>
      <c r="GI2442" s="116"/>
      <c r="GJ2442" s="116"/>
      <c r="GK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</row>
    <row r="2443" spans="1:256" s="115" customFormat="1">
      <c r="A2443" s="116"/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GE2443" s="116"/>
      <c r="GF2443" s="116"/>
      <c r="GG2443" s="116"/>
      <c r="GH2443" s="116"/>
      <c r="GI2443" s="116"/>
      <c r="GJ2443" s="116"/>
      <c r="GK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</row>
    <row r="2444" spans="1:256" s="115" customFormat="1">
      <c r="A2444" s="116"/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GE2444" s="116"/>
      <c r="GF2444" s="116"/>
      <c r="GG2444" s="116"/>
      <c r="GH2444" s="116"/>
      <c r="GI2444" s="116"/>
      <c r="GJ2444" s="116"/>
      <c r="GK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</row>
    <row r="2445" spans="1:256" s="115" customFormat="1">
      <c r="A2445" s="116"/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GE2445" s="116"/>
      <c r="GF2445" s="116"/>
      <c r="GG2445" s="116"/>
      <c r="GH2445" s="116"/>
      <c r="GI2445" s="116"/>
      <c r="GJ2445" s="116"/>
      <c r="GK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</row>
    <row r="2446" spans="1:256" s="115" customFormat="1">
      <c r="A2446" s="116"/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GE2446" s="116"/>
      <c r="GF2446" s="116"/>
      <c r="GG2446" s="116"/>
      <c r="GH2446" s="116"/>
      <c r="GI2446" s="116"/>
      <c r="GJ2446" s="116"/>
      <c r="GK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</row>
    <row r="2447" spans="1:256" s="115" customFormat="1">
      <c r="A2447" s="116"/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GE2447" s="116"/>
      <c r="GF2447" s="116"/>
      <c r="GG2447" s="116"/>
      <c r="GH2447" s="116"/>
      <c r="GI2447" s="116"/>
      <c r="GJ2447" s="116"/>
      <c r="GK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</row>
    <row r="2448" spans="1:256" s="115" customFormat="1">
      <c r="A2448" s="116"/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GE2448" s="116"/>
      <c r="GF2448" s="116"/>
      <c r="GG2448" s="116"/>
      <c r="GH2448" s="116"/>
      <c r="GI2448" s="116"/>
      <c r="GJ2448" s="116"/>
      <c r="GK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</row>
    <row r="2449" spans="1:256" s="115" customFormat="1">
      <c r="A2449" s="116"/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GE2449" s="116"/>
      <c r="GF2449" s="116"/>
      <c r="GG2449" s="116"/>
      <c r="GH2449" s="116"/>
      <c r="GI2449" s="116"/>
      <c r="GJ2449" s="116"/>
      <c r="GK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</row>
    <row r="2450" spans="1:256" s="115" customFormat="1">
      <c r="A2450" s="116"/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GE2450" s="116"/>
      <c r="GF2450" s="116"/>
      <c r="GG2450" s="116"/>
      <c r="GH2450" s="116"/>
      <c r="GI2450" s="116"/>
      <c r="GJ2450" s="116"/>
      <c r="GK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</row>
    <row r="2451" spans="1:256" s="115" customFormat="1">
      <c r="A2451" s="116"/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GE2451" s="116"/>
      <c r="GF2451" s="116"/>
      <c r="GG2451" s="116"/>
      <c r="GH2451" s="116"/>
      <c r="GI2451" s="116"/>
      <c r="GJ2451" s="116"/>
      <c r="GK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</row>
    <row r="2452" spans="1:256" s="115" customFormat="1">
      <c r="A2452" s="116"/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GE2452" s="116"/>
      <c r="GF2452" s="116"/>
      <c r="GG2452" s="116"/>
      <c r="GH2452" s="116"/>
      <c r="GI2452" s="116"/>
      <c r="GJ2452" s="116"/>
      <c r="GK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</row>
    <row r="2453" spans="1:256" s="115" customFormat="1">
      <c r="A2453" s="116"/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GE2453" s="116"/>
      <c r="GF2453" s="116"/>
      <c r="GG2453" s="116"/>
      <c r="GH2453" s="116"/>
      <c r="GI2453" s="116"/>
      <c r="GJ2453" s="116"/>
      <c r="GK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</row>
    <row r="2454" spans="1:256" s="115" customFormat="1">
      <c r="A2454" s="116"/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GE2454" s="116"/>
      <c r="GF2454" s="116"/>
      <c r="GG2454" s="116"/>
      <c r="GH2454" s="116"/>
      <c r="GI2454" s="116"/>
      <c r="GJ2454" s="116"/>
      <c r="GK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</row>
    <row r="2455" spans="1:256" s="115" customFormat="1">
      <c r="A2455" s="116"/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GE2455" s="116"/>
      <c r="GF2455" s="116"/>
      <c r="GG2455" s="116"/>
      <c r="GH2455" s="116"/>
      <c r="GI2455" s="116"/>
      <c r="GJ2455" s="116"/>
      <c r="GK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</row>
    <row r="2456" spans="1:256" s="115" customFormat="1">
      <c r="A2456" s="116"/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GE2456" s="116"/>
      <c r="GF2456" s="116"/>
      <c r="GG2456" s="116"/>
      <c r="GH2456" s="116"/>
      <c r="GI2456" s="116"/>
      <c r="GJ2456" s="116"/>
      <c r="GK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</row>
    <row r="2457" spans="1:256" s="115" customFormat="1">
      <c r="A2457" s="116"/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GE2457" s="116"/>
      <c r="GF2457" s="116"/>
      <c r="GG2457" s="116"/>
      <c r="GH2457" s="116"/>
      <c r="GI2457" s="116"/>
      <c r="GJ2457" s="116"/>
      <c r="GK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</row>
    <row r="2458" spans="1:256" s="115" customFormat="1">
      <c r="A2458" s="116"/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GE2458" s="116"/>
      <c r="GF2458" s="116"/>
      <c r="GG2458" s="116"/>
      <c r="GH2458" s="116"/>
      <c r="GI2458" s="116"/>
      <c r="GJ2458" s="116"/>
      <c r="GK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</row>
    <row r="2459" spans="1:256" s="115" customFormat="1">
      <c r="A2459" s="116"/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GE2459" s="116"/>
      <c r="GF2459" s="116"/>
      <c r="GG2459" s="116"/>
      <c r="GH2459" s="116"/>
      <c r="GI2459" s="116"/>
      <c r="GJ2459" s="116"/>
      <c r="GK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</row>
    <row r="2460" spans="1:256" s="115" customFormat="1">
      <c r="A2460" s="116"/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GE2460" s="116"/>
      <c r="GF2460" s="116"/>
      <c r="GG2460" s="116"/>
      <c r="GH2460" s="116"/>
      <c r="GI2460" s="116"/>
      <c r="GJ2460" s="116"/>
      <c r="GK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</row>
    <row r="2461" spans="1:256" s="115" customFormat="1">
      <c r="A2461" s="116"/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GE2461" s="116"/>
      <c r="GF2461" s="116"/>
      <c r="GG2461" s="116"/>
      <c r="GH2461" s="116"/>
      <c r="GI2461" s="116"/>
      <c r="GJ2461" s="116"/>
      <c r="GK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</row>
    <row r="2462" spans="1:256" s="115" customFormat="1">
      <c r="A2462" s="116"/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GE2462" s="116"/>
      <c r="GF2462" s="116"/>
      <c r="GG2462" s="116"/>
      <c r="GH2462" s="116"/>
      <c r="GI2462" s="116"/>
      <c r="GJ2462" s="116"/>
      <c r="GK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</row>
    <row r="2463" spans="1:256" s="115" customFormat="1">
      <c r="A2463" s="116"/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GE2463" s="116"/>
      <c r="GF2463" s="116"/>
      <c r="GG2463" s="116"/>
      <c r="GH2463" s="116"/>
      <c r="GI2463" s="116"/>
      <c r="GJ2463" s="116"/>
      <c r="GK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</row>
    <row r="2464" spans="1:256" s="115" customFormat="1">
      <c r="A2464" s="116"/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GE2464" s="116"/>
      <c r="GF2464" s="116"/>
      <c r="GG2464" s="116"/>
      <c r="GH2464" s="116"/>
      <c r="GI2464" s="116"/>
      <c r="GJ2464" s="116"/>
      <c r="GK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</row>
    <row r="2465" spans="1:256" s="115" customFormat="1">
      <c r="A2465" s="116"/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GE2465" s="116"/>
      <c r="GF2465" s="116"/>
      <c r="GG2465" s="116"/>
      <c r="GH2465" s="116"/>
      <c r="GI2465" s="116"/>
      <c r="GJ2465" s="116"/>
      <c r="GK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</row>
    <row r="2466" spans="1:256" s="115" customFormat="1">
      <c r="A2466" s="116"/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GE2466" s="116"/>
      <c r="GF2466" s="116"/>
      <c r="GG2466" s="116"/>
      <c r="GH2466" s="116"/>
      <c r="GI2466" s="116"/>
      <c r="GJ2466" s="116"/>
      <c r="GK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</row>
    <row r="2467" spans="1:256" s="115" customFormat="1">
      <c r="A2467" s="116"/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GE2467" s="116"/>
      <c r="GF2467" s="116"/>
      <c r="GG2467" s="116"/>
      <c r="GH2467" s="116"/>
      <c r="GI2467" s="116"/>
      <c r="GJ2467" s="116"/>
      <c r="GK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</row>
    <row r="2468" spans="1:256" s="115" customFormat="1">
      <c r="A2468" s="116"/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GE2468" s="116"/>
      <c r="GF2468" s="116"/>
      <c r="GG2468" s="116"/>
      <c r="GH2468" s="116"/>
      <c r="GI2468" s="116"/>
      <c r="GJ2468" s="116"/>
      <c r="GK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</row>
    <row r="2469" spans="1:256" s="115" customFormat="1">
      <c r="A2469" s="116"/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GE2469" s="116"/>
      <c r="GF2469" s="116"/>
      <c r="GG2469" s="116"/>
      <c r="GH2469" s="116"/>
      <c r="GI2469" s="116"/>
      <c r="GJ2469" s="116"/>
      <c r="GK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</row>
    <row r="2470" spans="1:256" s="115" customFormat="1">
      <c r="A2470" s="116"/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GE2470" s="116"/>
      <c r="GF2470" s="116"/>
      <c r="GG2470" s="116"/>
      <c r="GH2470" s="116"/>
      <c r="GI2470" s="116"/>
      <c r="GJ2470" s="116"/>
      <c r="GK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</row>
    <row r="2471" spans="1:256" s="115" customFormat="1">
      <c r="A2471" s="116"/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GE2471" s="116"/>
      <c r="GF2471" s="116"/>
      <c r="GG2471" s="116"/>
      <c r="GH2471" s="116"/>
      <c r="GI2471" s="116"/>
      <c r="GJ2471" s="116"/>
      <c r="GK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</row>
    <row r="2472" spans="1:256" s="115" customFormat="1">
      <c r="A2472" s="116"/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GE2472" s="116"/>
      <c r="GF2472" s="116"/>
      <c r="GG2472" s="116"/>
      <c r="GH2472" s="116"/>
      <c r="GI2472" s="116"/>
      <c r="GJ2472" s="116"/>
      <c r="GK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</row>
    <row r="2473" spans="1:256" s="115" customFormat="1">
      <c r="A2473" s="116"/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GE2473" s="116"/>
      <c r="GF2473" s="116"/>
      <c r="GG2473" s="116"/>
      <c r="GH2473" s="116"/>
      <c r="GI2473" s="116"/>
      <c r="GJ2473" s="116"/>
      <c r="GK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</row>
    <row r="2474" spans="1:256" s="115" customFormat="1">
      <c r="A2474" s="116"/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GE2474" s="116"/>
      <c r="GF2474" s="116"/>
      <c r="GG2474" s="116"/>
      <c r="GH2474" s="116"/>
      <c r="GI2474" s="116"/>
      <c r="GJ2474" s="116"/>
      <c r="GK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</row>
    <row r="2475" spans="1:256" s="115" customFormat="1">
      <c r="A2475" s="116"/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GE2475" s="116"/>
      <c r="GF2475" s="116"/>
      <c r="GG2475" s="116"/>
      <c r="GH2475" s="116"/>
      <c r="GI2475" s="116"/>
      <c r="GJ2475" s="116"/>
      <c r="GK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</row>
    <row r="2476" spans="1:256" s="115" customFormat="1">
      <c r="A2476" s="116"/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GE2476" s="116"/>
      <c r="GF2476" s="116"/>
      <c r="GG2476" s="116"/>
      <c r="GH2476" s="116"/>
      <c r="GI2476" s="116"/>
      <c r="GJ2476" s="116"/>
      <c r="GK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</row>
    <row r="2477" spans="1:256" s="115" customFormat="1">
      <c r="A2477" s="116"/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GE2477" s="116"/>
      <c r="GF2477" s="116"/>
      <c r="GG2477" s="116"/>
      <c r="GH2477" s="116"/>
      <c r="GI2477" s="116"/>
      <c r="GJ2477" s="116"/>
      <c r="GK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</row>
    <row r="2478" spans="1:256" s="115" customFormat="1">
      <c r="A2478" s="116"/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GE2478" s="116"/>
      <c r="GF2478" s="116"/>
      <c r="GG2478" s="116"/>
      <c r="GH2478" s="116"/>
      <c r="GI2478" s="116"/>
      <c r="GJ2478" s="116"/>
      <c r="GK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</row>
    <row r="2479" spans="1:256" s="115" customFormat="1">
      <c r="A2479" s="116"/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GE2479" s="116"/>
      <c r="GF2479" s="116"/>
      <c r="GG2479" s="116"/>
      <c r="GH2479" s="116"/>
      <c r="GI2479" s="116"/>
      <c r="GJ2479" s="116"/>
      <c r="GK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</row>
    <row r="2480" spans="1:256" s="115" customFormat="1">
      <c r="A2480" s="116"/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GE2480" s="116"/>
      <c r="GF2480" s="116"/>
      <c r="GG2480" s="116"/>
      <c r="GH2480" s="116"/>
      <c r="GI2480" s="116"/>
      <c r="GJ2480" s="116"/>
      <c r="GK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</row>
    <row r="2481" spans="1:256" s="115" customFormat="1">
      <c r="A2481" s="116"/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GE2481" s="116"/>
      <c r="GF2481" s="116"/>
      <c r="GG2481" s="116"/>
      <c r="GH2481" s="116"/>
      <c r="GI2481" s="116"/>
      <c r="GJ2481" s="116"/>
      <c r="GK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</row>
    <row r="2482" spans="1:256" s="115" customFormat="1">
      <c r="A2482" s="116"/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GE2482" s="116"/>
      <c r="GF2482" s="116"/>
      <c r="GG2482" s="116"/>
      <c r="GH2482" s="116"/>
      <c r="GI2482" s="116"/>
      <c r="GJ2482" s="116"/>
      <c r="GK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</row>
    <row r="2483" spans="1:256" s="115" customFormat="1">
      <c r="A2483" s="116"/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GE2483" s="116"/>
      <c r="GF2483" s="116"/>
      <c r="GG2483" s="116"/>
      <c r="GH2483" s="116"/>
      <c r="GI2483" s="116"/>
      <c r="GJ2483" s="116"/>
      <c r="GK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</row>
    <row r="2484" spans="1:256" s="115" customFormat="1">
      <c r="A2484" s="116"/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GE2484" s="116"/>
      <c r="GF2484" s="116"/>
      <c r="GG2484" s="116"/>
      <c r="GH2484" s="116"/>
      <c r="GI2484" s="116"/>
      <c r="GJ2484" s="116"/>
      <c r="GK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</row>
    <row r="2485" spans="1:256" s="115" customFormat="1">
      <c r="A2485" s="116"/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GE2485" s="116"/>
      <c r="GF2485" s="116"/>
      <c r="GG2485" s="116"/>
      <c r="GH2485" s="116"/>
      <c r="GI2485" s="116"/>
      <c r="GJ2485" s="116"/>
      <c r="GK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</row>
    <row r="2486" spans="1:256" s="115" customFormat="1">
      <c r="A2486" s="116"/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GE2486" s="116"/>
      <c r="GF2486" s="116"/>
      <c r="GG2486" s="116"/>
      <c r="GH2486" s="116"/>
      <c r="GI2486" s="116"/>
      <c r="GJ2486" s="116"/>
      <c r="GK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</row>
    <row r="2487" spans="1:256" s="115" customFormat="1">
      <c r="A2487" s="116"/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GE2487" s="116"/>
      <c r="GF2487" s="116"/>
      <c r="GG2487" s="116"/>
      <c r="GH2487" s="116"/>
      <c r="GI2487" s="116"/>
      <c r="GJ2487" s="116"/>
      <c r="GK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</row>
    <row r="2488" spans="1:256" s="115" customFormat="1">
      <c r="A2488" s="116"/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GE2488" s="116"/>
      <c r="GF2488" s="116"/>
      <c r="GG2488" s="116"/>
      <c r="GH2488" s="116"/>
      <c r="GI2488" s="116"/>
      <c r="GJ2488" s="116"/>
      <c r="GK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</row>
    <row r="2489" spans="1:256" s="115" customFormat="1">
      <c r="A2489" s="116"/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GE2489" s="116"/>
      <c r="GF2489" s="116"/>
      <c r="GG2489" s="116"/>
      <c r="GH2489" s="116"/>
      <c r="GI2489" s="116"/>
      <c r="GJ2489" s="116"/>
      <c r="GK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</row>
    <row r="2490" spans="1:256" s="115" customFormat="1">
      <c r="A2490" s="116"/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GE2490" s="116"/>
      <c r="GF2490" s="116"/>
      <c r="GG2490" s="116"/>
      <c r="GH2490" s="116"/>
      <c r="GI2490" s="116"/>
      <c r="GJ2490" s="116"/>
      <c r="GK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</row>
    <row r="2491" spans="1:256" s="115" customFormat="1">
      <c r="A2491" s="116"/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GE2491" s="116"/>
      <c r="GF2491" s="116"/>
      <c r="GG2491" s="116"/>
      <c r="GH2491" s="116"/>
      <c r="GI2491" s="116"/>
      <c r="GJ2491" s="116"/>
      <c r="GK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</row>
    <row r="2492" spans="1:256" s="115" customFormat="1">
      <c r="A2492" s="116"/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GE2492" s="116"/>
      <c r="GF2492" s="116"/>
      <c r="GG2492" s="116"/>
      <c r="GH2492" s="116"/>
      <c r="GI2492" s="116"/>
      <c r="GJ2492" s="116"/>
      <c r="GK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</row>
    <row r="2493" spans="1:256" s="115" customFormat="1">
      <c r="A2493" s="116"/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GE2493" s="116"/>
      <c r="GF2493" s="116"/>
      <c r="GG2493" s="116"/>
      <c r="GH2493" s="116"/>
      <c r="GI2493" s="116"/>
      <c r="GJ2493" s="116"/>
      <c r="GK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</row>
    <row r="2494" spans="1:256" s="115" customFormat="1">
      <c r="A2494" s="116"/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GE2494" s="116"/>
      <c r="GF2494" s="116"/>
      <c r="GG2494" s="116"/>
      <c r="GH2494" s="116"/>
      <c r="GI2494" s="116"/>
      <c r="GJ2494" s="116"/>
      <c r="GK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</row>
    <row r="2495" spans="1:256" s="115" customFormat="1">
      <c r="A2495" s="116"/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GE2495" s="116"/>
      <c r="GF2495" s="116"/>
      <c r="GG2495" s="116"/>
      <c r="GH2495" s="116"/>
      <c r="GI2495" s="116"/>
      <c r="GJ2495" s="116"/>
      <c r="GK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</row>
    <row r="2496" spans="1:256" s="115" customFormat="1">
      <c r="A2496" s="116"/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GE2496" s="116"/>
      <c r="GF2496" s="116"/>
      <c r="GG2496" s="116"/>
      <c r="GH2496" s="116"/>
      <c r="GI2496" s="116"/>
      <c r="GJ2496" s="116"/>
      <c r="GK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</row>
    <row r="2497" spans="1:256" s="115" customFormat="1">
      <c r="A2497" s="116"/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GE2497" s="116"/>
      <c r="GF2497" s="116"/>
      <c r="GG2497" s="116"/>
      <c r="GH2497" s="116"/>
      <c r="GI2497" s="116"/>
      <c r="GJ2497" s="116"/>
      <c r="GK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</row>
    <row r="2498" spans="1:256" s="115" customFormat="1">
      <c r="A2498" s="116"/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GE2498" s="116"/>
      <c r="GF2498" s="116"/>
      <c r="GG2498" s="116"/>
      <c r="GH2498" s="116"/>
      <c r="GI2498" s="116"/>
      <c r="GJ2498" s="116"/>
      <c r="GK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</row>
    <row r="2499" spans="1:256" s="115" customFormat="1">
      <c r="A2499" s="116"/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GE2499" s="116"/>
      <c r="GF2499" s="116"/>
      <c r="GG2499" s="116"/>
      <c r="GH2499" s="116"/>
      <c r="GI2499" s="116"/>
      <c r="GJ2499" s="116"/>
      <c r="GK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</row>
    <row r="2500" spans="1:256" s="115" customFormat="1">
      <c r="A2500" s="116"/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GE2500" s="116"/>
      <c r="GF2500" s="116"/>
      <c r="GG2500" s="116"/>
      <c r="GH2500" s="116"/>
      <c r="GI2500" s="116"/>
      <c r="GJ2500" s="116"/>
      <c r="GK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</row>
    <row r="2501" spans="1:256" s="115" customFormat="1">
      <c r="A2501" s="116"/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GE2501" s="116"/>
      <c r="GF2501" s="116"/>
      <c r="GG2501" s="116"/>
      <c r="GH2501" s="116"/>
      <c r="GI2501" s="116"/>
      <c r="GJ2501" s="116"/>
      <c r="GK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</row>
    <row r="2502" spans="1:256" s="115" customFormat="1">
      <c r="A2502" s="116"/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GE2502" s="116"/>
      <c r="GF2502" s="116"/>
      <c r="GG2502" s="116"/>
      <c r="GH2502" s="116"/>
      <c r="GI2502" s="116"/>
      <c r="GJ2502" s="116"/>
      <c r="GK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</row>
    <row r="2503" spans="1:256" s="115" customFormat="1">
      <c r="A2503" s="116"/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GE2503" s="116"/>
      <c r="GF2503" s="116"/>
      <c r="GG2503" s="116"/>
      <c r="GH2503" s="116"/>
      <c r="GI2503" s="116"/>
      <c r="GJ2503" s="116"/>
      <c r="GK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</row>
    <row r="2504" spans="1:256" s="115" customFormat="1">
      <c r="A2504" s="116"/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GE2504" s="116"/>
      <c r="GF2504" s="116"/>
      <c r="GG2504" s="116"/>
      <c r="GH2504" s="116"/>
      <c r="GI2504" s="116"/>
      <c r="GJ2504" s="116"/>
      <c r="GK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</row>
    <row r="2505" spans="1:256" s="115" customFormat="1">
      <c r="A2505" s="116"/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GE2505" s="116"/>
      <c r="GF2505" s="116"/>
      <c r="GG2505" s="116"/>
      <c r="GH2505" s="116"/>
      <c r="GI2505" s="116"/>
      <c r="GJ2505" s="116"/>
      <c r="GK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</row>
    <row r="2506" spans="1:256" s="115" customFormat="1">
      <c r="A2506" s="116"/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GE2506" s="116"/>
      <c r="GF2506" s="116"/>
      <c r="GG2506" s="116"/>
      <c r="GH2506" s="116"/>
      <c r="GI2506" s="116"/>
      <c r="GJ2506" s="116"/>
      <c r="GK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</row>
    <row r="2507" spans="1:256" s="115" customFormat="1">
      <c r="A2507" s="116"/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GE2507" s="116"/>
      <c r="GF2507" s="116"/>
      <c r="GG2507" s="116"/>
      <c r="GH2507" s="116"/>
      <c r="GI2507" s="116"/>
      <c r="GJ2507" s="116"/>
      <c r="GK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</row>
    <row r="2508" spans="1:256" s="115" customFormat="1">
      <c r="A2508" s="116"/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GE2508" s="116"/>
      <c r="GF2508" s="116"/>
      <c r="GG2508" s="116"/>
      <c r="GH2508" s="116"/>
      <c r="GI2508" s="116"/>
      <c r="GJ2508" s="116"/>
      <c r="GK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</row>
    <row r="2509" spans="1:256" s="115" customFormat="1">
      <c r="A2509" s="116"/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GE2509" s="116"/>
      <c r="GF2509" s="116"/>
      <c r="GG2509" s="116"/>
      <c r="GH2509" s="116"/>
      <c r="GI2509" s="116"/>
      <c r="GJ2509" s="116"/>
      <c r="GK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</row>
    <row r="2510" spans="1:256" s="115" customFormat="1">
      <c r="A2510" s="116"/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GE2510" s="116"/>
      <c r="GF2510" s="116"/>
      <c r="GG2510" s="116"/>
      <c r="GH2510" s="116"/>
      <c r="GI2510" s="116"/>
      <c r="GJ2510" s="116"/>
      <c r="GK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</row>
    <row r="2511" spans="1:256" s="115" customFormat="1">
      <c r="A2511" s="116"/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GE2511" s="116"/>
      <c r="GF2511" s="116"/>
      <c r="GG2511" s="116"/>
      <c r="GH2511" s="116"/>
      <c r="GI2511" s="116"/>
      <c r="GJ2511" s="116"/>
      <c r="GK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</row>
    <row r="2512" spans="1:256" s="115" customFormat="1">
      <c r="A2512" s="116"/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GE2512" s="116"/>
      <c r="GF2512" s="116"/>
      <c r="GG2512" s="116"/>
      <c r="GH2512" s="116"/>
      <c r="GI2512" s="116"/>
      <c r="GJ2512" s="116"/>
      <c r="GK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</row>
    <row r="2513" spans="1:256" s="115" customFormat="1">
      <c r="A2513" s="116"/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GE2513" s="116"/>
      <c r="GF2513" s="116"/>
      <c r="GG2513" s="116"/>
      <c r="GH2513" s="116"/>
      <c r="GI2513" s="116"/>
      <c r="GJ2513" s="116"/>
      <c r="GK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</row>
    <row r="2514" spans="1:256" s="115" customFormat="1">
      <c r="A2514" s="116"/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GE2514" s="116"/>
      <c r="GF2514" s="116"/>
      <c r="GG2514" s="116"/>
      <c r="GH2514" s="116"/>
      <c r="GI2514" s="116"/>
      <c r="GJ2514" s="116"/>
      <c r="GK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</row>
    <row r="2515" spans="1:256" s="115" customFormat="1">
      <c r="A2515" s="116"/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GE2515" s="116"/>
      <c r="GF2515" s="116"/>
      <c r="GG2515" s="116"/>
      <c r="GH2515" s="116"/>
      <c r="GI2515" s="116"/>
      <c r="GJ2515" s="116"/>
      <c r="GK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</row>
    <row r="2516" spans="1:256" s="115" customFormat="1">
      <c r="A2516" s="116"/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GE2516" s="116"/>
      <c r="GF2516" s="116"/>
      <c r="GG2516" s="116"/>
      <c r="GH2516" s="116"/>
      <c r="GI2516" s="116"/>
      <c r="GJ2516" s="116"/>
      <c r="GK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</row>
    <row r="2517" spans="1:256" s="115" customFormat="1">
      <c r="A2517" s="116"/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GE2517" s="116"/>
      <c r="GF2517" s="116"/>
      <c r="GG2517" s="116"/>
      <c r="GH2517" s="116"/>
      <c r="GI2517" s="116"/>
      <c r="GJ2517" s="116"/>
      <c r="GK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</row>
    <row r="2518" spans="1:256" s="115" customFormat="1">
      <c r="A2518" s="116"/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GE2518" s="116"/>
      <c r="GF2518" s="116"/>
      <c r="GG2518" s="116"/>
      <c r="GH2518" s="116"/>
      <c r="GI2518" s="116"/>
      <c r="GJ2518" s="116"/>
      <c r="GK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</row>
    <row r="2519" spans="1:256" s="115" customFormat="1">
      <c r="A2519" s="116"/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GE2519" s="116"/>
      <c r="GF2519" s="116"/>
      <c r="GG2519" s="116"/>
      <c r="GH2519" s="116"/>
      <c r="GI2519" s="116"/>
      <c r="GJ2519" s="116"/>
      <c r="GK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</row>
    <row r="2520" spans="1:256" s="115" customFormat="1">
      <c r="A2520" s="116"/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GE2520" s="116"/>
      <c r="GF2520" s="116"/>
      <c r="GG2520" s="116"/>
      <c r="GH2520" s="116"/>
      <c r="GI2520" s="116"/>
      <c r="GJ2520" s="116"/>
      <c r="GK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</row>
    <row r="2521" spans="1:256" s="115" customFormat="1">
      <c r="A2521" s="116"/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GE2521" s="116"/>
      <c r="GF2521" s="116"/>
      <c r="GG2521" s="116"/>
      <c r="GH2521" s="116"/>
      <c r="GI2521" s="116"/>
      <c r="GJ2521" s="116"/>
      <c r="GK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</row>
    <row r="2522" spans="1:256" s="115" customFormat="1">
      <c r="A2522" s="116"/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GE2522" s="116"/>
      <c r="GF2522" s="116"/>
      <c r="GG2522" s="116"/>
      <c r="GH2522" s="116"/>
      <c r="GI2522" s="116"/>
      <c r="GJ2522" s="116"/>
      <c r="GK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</row>
    <row r="2523" spans="1:256" s="115" customFormat="1">
      <c r="A2523" s="116"/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GE2523" s="116"/>
      <c r="GF2523" s="116"/>
      <c r="GG2523" s="116"/>
      <c r="GH2523" s="116"/>
      <c r="GI2523" s="116"/>
      <c r="GJ2523" s="116"/>
      <c r="GK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</row>
    <row r="2524" spans="1:256" s="115" customFormat="1">
      <c r="A2524" s="116"/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GE2524" s="116"/>
      <c r="GF2524" s="116"/>
      <c r="GG2524" s="116"/>
      <c r="GH2524" s="116"/>
      <c r="GI2524" s="116"/>
      <c r="GJ2524" s="116"/>
      <c r="GK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</row>
    <row r="2525" spans="1:256" s="115" customFormat="1">
      <c r="A2525" s="116"/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GE2525" s="116"/>
      <c r="GF2525" s="116"/>
      <c r="GG2525" s="116"/>
      <c r="GH2525" s="116"/>
      <c r="GI2525" s="116"/>
      <c r="GJ2525" s="116"/>
      <c r="GK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</row>
    <row r="2526" spans="1:256" s="115" customFormat="1">
      <c r="A2526" s="116"/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GE2526" s="116"/>
      <c r="GF2526" s="116"/>
      <c r="GG2526" s="116"/>
      <c r="GH2526" s="116"/>
      <c r="GI2526" s="116"/>
      <c r="GJ2526" s="116"/>
      <c r="GK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</row>
    <row r="2527" spans="1:256" s="115" customFormat="1">
      <c r="A2527" s="116"/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GE2527" s="116"/>
      <c r="GF2527" s="116"/>
      <c r="GG2527" s="116"/>
      <c r="GH2527" s="116"/>
      <c r="GI2527" s="116"/>
      <c r="GJ2527" s="116"/>
      <c r="GK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</row>
    <row r="2528" spans="1:256" s="115" customFormat="1">
      <c r="A2528" s="116"/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GE2528" s="116"/>
      <c r="GF2528" s="116"/>
      <c r="GG2528" s="116"/>
      <c r="GH2528" s="116"/>
      <c r="GI2528" s="116"/>
      <c r="GJ2528" s="116"/>
      <c r="GK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</row>
    <row r="2529" spans="1:256" s="115" customFormat="1">
      <c r="A2529" s="116"/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GE2529" s="116"/>
      <c r="GF2529" s="116"/>
      <c r="GG2529" s="116"/>
      <c r="GH2529" s="116"/>
      <c r="GI2529" s="116"/>
      <c r="GJ2529" s="116"/>
      <c r="GK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</row>
    <row r="2530" spans="1:256" s="115" customFormat="1">
      <c r="A2530" s="116"/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GE2530" s="116"/>
      <c r="GF2530" s="116"/>
      <c r="GG2530" s="116"/>
      <c r="GH2530" s="116"/>
      <c r="GI2530" s="116"/>
      <c r="GJ2530" s="116"/>
      <c r="GK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</row>
    <row r="2531" spans="1:256" s="115" customFormat="1">
      <c r="A2531" s="116"/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GE2531" s="116"/>
      <c r="GF2531" s="116"/>
      <c r="GG2531" s="116"/>
      <c r="GH2531" s="116"/>
      <c r="GI2531" s="116"/>
      <c r="GJ2531" s="116"/>
      <c r="GK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</row>
    <row r="2532" spans="1:256" s="115" customFormat="1">
      <c r="A2532" s="116"/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GE2532" s="116"/>
      <c r="GF2532" s="116"/>
      <c r="GG2532" s="116"/>
      <c r="GH2532" s="116"/>
      <c r="GI2532" s="116"/>
      <c r="GJ2532" s="116"/>
      <c r="GK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</row>
    <row r="2533" spans="1:256" s="115" customFormat="1">
      <c r="A2533" s="116"/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GE2533" s="116"/>
      <c r="GF2533" s="116"/>
      <c r="GG2533" s="116"/>
      <c r="GH2533" s="116"/>
      <c r="GI2533" s="116"/>
      <c r="GJ2533" s="116"/>
      <c r="GK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</row>
    <row r="2534" spans="1:256" s="115" customFormat="1">
      <c r="A2534" s="116"/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GE2534" s="116"/>
      <c r="GF2534" s="116"/>
      <c r="GG2534" s="116"/>
      <c r="GH2534" s="116"/>
      <c r="GI2534" s="116"/>
      <c r="GJ2534" s="116"/>
      <c r="GK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</row>
    <row r="2535" spans="1:256" s="115" customFormat="1">
      <c r="A2535" s="116"/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GE2535" s="116"/>
      <c r="GF2535" s="116"/>
      <c r="GG2535" s="116"/>
      <c r="GH2535" s="116"/>
      <c r="GI2535" s="116"/>
      <c r="GJ2535" s="116"/>
      <c r="GK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</row>
    <row r="2536" spans="1:256" s="115" customFormat="1">
      <c r="A2536" s="116"/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GE2536" s="116"/>
      <c r="GF2536" s="116"/>
      <c r="GG2536" s="116"/>
      <c r="GH2536" s="116"/>
      <c r="GI2536" s="116"/>
      <c r="GJ2536" s="116"/>
      <c r="GK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</row>
    <row r="2537" spans="1:256" s="115" customFormat="1">
      <c r="A2537" s="116"/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GE2537" s="116"/>
      <c r="GF2537" s="116"/>
      <c r="GG2537" s="116"/>
      <c r="GH2537" s="116"/>
      <c r="GI2537" s="116"/>
      <c r="GJ2537" s="116"/>
      <c r="GK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</row>
    <row r="2538" spans="1:256" s="115" customFormat="1">
      <c r="A2538" s="116"/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GE2538" s="116"/>
      <c r="GF2538" s="116"/>
      <c r="GG2538" s="116"/>
      <c r="GH2538" s="116"/>
      <c r="GI2538" s="116"/>
      <c r="GJ2538" s="116"/>
      <c r="GK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</row>
    <row r="2539" spans="1:256" s="115" customFormat="1">
      <c r="A2539" s="116"/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GE2539" s="116"/>
      <c r="GF2539" s="116"/>
      <c r="GG2539" s="116"/>
      <c r="GH2539" s="116"/>
      <c r="GI2539" s="116"/>
      <c r="GJ2539" s="116"/>
      <c r="GK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</row>
    <row r="2540" spans="1:256" s="115" customFormat="1">
      <c r="A2540" s="116"/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GE2540" s="116"/>
      <c r="GF2540" s="116"/>
      <c r="GG2540" s="116"/>
      <c r="GH2540" s="116"/>
      <c r="GI2540" s="116"/>
      <c r="GJ2540" s="116"/>
      <c r="GK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</row>
    <row r="2541" spans="1:256" s="115" customFormat="1">
      <c r="A2541" s="116"/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GE2541" s="116"/>
      <c r="GF2541" s="116"/>
      <c r="GG2541" s="116"/>
      <c r="GH2541" s="116"/>
      <c r="GI2541" s="116"/>
      <c r="GJ2541" s="116"/>
      <c r="GK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</row>
    <row r="2542" spans="1:256" s="115" customFormat="1">
      <c r="A2542" s="116"/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GE2542" s="116"/>
      <c r="GF2542" s="116"/>
      <c r="GG2542" s="116"/>
      <c r="GH2542" s="116"/>
      <c r="GI2542" s="116"/>
      <c r="GJ2542" s="116"/>
      <c r="GK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</row>
    <row r="2543" spans="1:256" s="115" customFormat="1">
      <c r="A2543" s="116"/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GE2543" s="116"/>
      <c r="GF2543" s="116"/>
      <c r="GG2543" s="116"/>
      <c r="GH2543" s="116"/>
      <c r="GI2543" s="116"/>
      <c r="GJ2543" s="116"/>
      <c r="GK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</row>
    <row r="2544" spans="1:256" s="115" customFormat="1">
      <c r="A2544" s="116"/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GE2544" s="116"/>
      <c r="GF2544" s="116"/>
      <c r="GG2544" s="116"/>
      <c r="GH2544" s="116"/>
      <c r="GI2544" s="116"/>
      <c r="GJ2544" s="116"/>
      <c r="GK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</row>
    <row r="2545" spans="1:256" s="115" customFormat="1">
      <c r="A2545" s="116"/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GE2545" s="116"/>
      <c r="GF2545" s="116"/>
      <c r="GG2545" s="116"/>
      <c r="GH2545" s="116"/>
      <c r="GI2545" s="116"/>
      <c r="GJ2545" s="116"/>
      <c r="GK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</row>
    <row r="2546" spans="1:256" s="115" customFormat="1">
      <c r="A2546" s="116"/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GE2546" s="116"/>
      <c r="GF2546" s="116"/>
      <c r="GG2546" s="116"/>
      <c r="GH2546" s="116"/>
      <c r="GI2546" s="116"/>
      <c r="GJ2546" s="116"/>
      <c r="GK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</row>
    <row r="2547" spans="1:256" s="115" customFormat="1">
      <c r="A2547" s="116"/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GE2547" s="116"/>
      <c r="GF2547" s="116"/>
      <c r="GG2547" s="116"/>
      <c r="GH2547" s="116"/>
      <c r="GI2547" s="116"/>
      <c r="GJ2547" s="116"/>
      <c r="GK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</row>
    <row r="2548" spans="1:256" s="115" customFormat="1">
      <c r="A2548" s="116"/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GE2548" s="116"/>
      <c r="GF2548" s="116"/>
      <c r="GG2548" s="116"/>
      <c r="GH2548" s="116"/>
      <c r="GI2548" s="116"/>
      <c r="GJ2548" s="116"/>
      <c r="GK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</row>
    <row r="2549" spans="1:256" s="115" customFormat="1">
      <c r="A2549" s="116"/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GE2549" s="116"/>
      <c r="GF2549" s="116"/>
      <c r="GG2549" s="116"/>
      <c r="GH2549" s="116"/>
      <c r="GI2549" s="116"/>
      <c r="GJ2549" s="116"/>
      <c r="GK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</row>
    <row r="2550" spans="1:256" s="115" customFormat="1">
      <c r="A2550" s="116"/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GE2550" s="116"/>
      <c r="GF2550" s="116"/>
      <c r="GG2550" s="116"/>
      <c r="GH2550" s="116"/>
      <c r="GI2550" s="116"/>
      <c r="GJ2550" s="116"/>
      <c r="GK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</row>
    <row r="2551" spans="1:256" s="115" customFormat="1">
      <c r="A2551" s="116"/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GE2551" s="116"/>
      <c r="GF2551" s="116"/>
      <c r="GG2551" s="116"/>
      <c r="GH2551" s="116"/>
      <c r="GI2551" s="116"/>
      <c r="GJ2551" s="116"/>
      <c r="GK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</row>
    <row r="2552" spans="1:256" s="115" customFormat="1">
      <c r="A2552" s="116"/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GE2552" s="116"/>
      <c r="GF2552" s="116"/>
      <c r="GG2552" s="116"/>
      <c r="GH2552" s="116"/>
      <c r="GI2552" s="116"/>
      <c r="GJ2552" s="116"/>
      <c r="GK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</row>
    <row r="2553" spans="1:256" s="115" customFormat="1">
      <c r="A2553" s="116"/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GE2553" s="116"/>
      <c r="GF2553" s="116"/>
      <c r="GG2553" s="116"/>
      <c r="GH2553" s="116"/>
      <c r="GI2553" s="116"/>
      <c r="GJ2553" s="116"/>
      <c r="GK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</row>
    <row r="2554" spans="1:256" s="115" customFormat="1">
      <c r="A2554" s="116"/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GE2554" s="116"/>
      <c r="GF2554" s="116"/>
      <c r="GG2554" s="116"/>
      <c r="GH2554" s="116"/>
      <c r="GI2554" s="116"/>
      <c r="GJ2554" s="116"/>
      <c r="GK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</row>
    <row r="2555" spans="1:256" s="115" customFormat="1">
      <c r="A2555" s="116"/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GE2555" s="116"/>
      <c r="GF2555" s="116"/>
      <c r="GG2555" s="116"/>
      <c r="GH2555" s="116"/>
      <c r="GI2555" s="116"/>
      <c r="GJ2555" s="116"/>
      <c r="GK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</row>
    <row r="2556" spans="1:256" s="115" customFormat="1">
      <c r="A2556" s="116"/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GE2556" s="116"/>
      <c r="GF2556" s="116"/>
      <c r="GG2556" s="116"/>
      <c r="GH2556" s="116"/>
      <c r="GI2556" s="116"/>
      <c r="GJ2556" s="116"/>
      <c r="GK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</row>
    <row r="2557" spans="1:256" s="115" customFormat="1">
      <c r="A2557" s="116"/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GE2557" s="116"/>
      <c r="GF2557" s="116"/>
      <c r="GG2557" s="116"/>
      <c r="GH2557" s="116"/>
      <c r="GI2557" s="116"/>
      <c r="GJ2557" s="116"/>
      <c r="GK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</row>
    <row r="2558" spans="1:256" s="115" customFormat="1">
      <c r="A2558" s="116"/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GE2558" s="116"/>
      <c r="GF2558" s="116"/>
      <c r="GG2558" s="116"/>
      <c r="GH2558" s="116"/>
      <c r="GI2558" s="116"/>
      <c r="GJ2558" s="116"/>
      <c r="GK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</row>
    <row r="2559" spans="1:256" s="115" customFormat="1">
      <c r="A2559" s="116"/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GE2559" s="116"/>
      <c r="GF2559" s="116"/>
      <c r="GG2559" s="116"/>
      <c r="GH2559" s="116"/>
      <c r="GI2559" s="116"/>
      <c r="GJ2559" s="116"/>
      <c r="GK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</row>
    <row r="2560" spans="1:256" s="115" customFormat="1">
      <c r="A2560" s="116"/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GE2560" s="116"/>
      <c r="GF2560" s="116"/>
      <c r="GG2560" s="116"/>
      <c r="GH2560" s="116"/>
      <c r="GI2560" s="116"/>
      <c r="GJ2560" s="116"/>
      <c r="GK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</row>
    <row r="2561" spans="1:256" s="115" customFormat="1">
      <c r="A2561" s="116"/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GE2561" s="116"/>
      <c r="GF2561" s="116"/>
      <c r="GG2561" s="116"/>
      <c r="GH2561" s="116"/>
      <c r="GI2561" s="116"/>
      <c r="GJ2561" s="116"/>
      <c r="GK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</row>
    <row r="2562" spans="1:256" s="115" customFormat="1">
      <c r="A2562" s="116"/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GE2562" s="116"/>
      <c r="GF2562" s="116"/>
      <c r="GG2562" s="116"/>
      <c r="GH2562" s="116"/>
      <c r="GI2562" s="116"/>
      <c r="GJ2562" s="116"/>
      <c r="GK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</row>
    <row r="2563" spans="1:256" s="115" customFormat="1">
      <c r="A2563" s="116"/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GE2563" s="116"/>
      <c r="GF2563" s="116"/>
      <c r="GG2563" s="116"/>
      <c r="GH2563" s="116"/>
      <c r="GI2563" s="116"/>
      <c r="GJ2563" s="116"/>
      <c r="GK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</row>
    <row r="2564" spans="1:256" s="115" customFormat="1">
      <c r="A2564" s="116"/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GE2564" s="116"/>
      <c r="GF2564" s="116"/>
      <c r="GG2564" s="116"/>
      <c r="GH2564" s="116"/>
      <c r="GI2564" s="116"/>
      <c r="GJ2564" s="116"/>
      <c r="GK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</row>
    <row r="2565" spans="1:256" s="115" customFormat="1">
      <c r="A2565" s="116"/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GE2565" s="116"/>
      <c r="GF2565" s="116"/>
      <c r="GG2565" s="116"/>
      <c r="GH2565" s="116"/>
      <c r="GI2565" s="116"/>
      <c r="GJ2565" s="116"/>
      <c r="GK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</row>
    <row r="2566" spans="1:256" s="115" customFormat="1">
      <c r="A2566" s="116"/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GE2566" s="116"/>
      <c r="GF2566" s="116"/>
      <c r="GG2566" s="116"/>
      <c r="GH2566" s="116"/>
      <c r="GI2566" s="116"/>
      <c r="GJ2566" s="116"/>
      <c r="GK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</row>
    <row r="2567" spans="1:256" s="115" customFormat="1">
      <c r="A2567" s="116"/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GE2567" s="116"/>
      <c r="GF2567" s="116"/>
      <c r="GG2567" s="116"/>
      <c r="GH2567" s="116"/>
      <c r="GI2567" s="116"/>
      <c r="GJ2567" s="116"/>
      <c r="GK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</row>
    <row r="2568" spans="1:256" s="115" customFormat="1">
      <c r="A2568" s="116"/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GE2568" s="116"/>
      <c r="GF2568" s="116"/>
      <c r="GG2568" s="116"/>
      <c r="GH2568" s="116"/>
      <c r="GI2568" s="116"/>
      <c r="GJ2568" s="116"/>
      <c r="GK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</row>
    <row r="2569" spans="1:256" s="115" customFormat="1">
      <c r="A2569" s="116"/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GE2569" s="116"/>
      <c r="GF2569" s="116"/>
      <c r="GG2569" s="116"/>
      <c r="GH2569" s="116"/>
      <c r="GI2569" s="116"/>
      <c r="GJ2569" s="116"/>
      <c r="GK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</row>
    <row r="2570" spans="1:256" s="115" customFormat="1">
      <c r="A2570" s="116"/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GE2570" s="116"/>
      <c r="GF2570" s="116"/>
      <c r="GG2570" s="116"/>
      <c r="GH2570" s="116"/>
      <c r="GI2570" s="116"/>
      <c r="GJ2570" s="116"/>
      <c r="GK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</row>
    <row r="2571" spans="1:256" s="115" customFormat="1">
      <c r="A2571" s="116"/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GE2571" s="116"/>
      <c r="GF2571" s="116"/>
      <c r="GG2571" s="116"/>
      <c r="GH2571" s="116"/>
      <c r="GI2571" s="116"/>
      <c r="GJ2571" s="116"/>
      <c r="GK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</row>
    <row r="2572" spans="1:256" s="115" customFormat="1">
      <c r="A2572" s="116"/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GE2572" s="116"/>
      <c r="GF2572" s="116"/>
      <c r="GG2572" s="116"/>
      <c r="GH2572" s="116"/>
      <c r="GI2572" s="116"/>
      <c r="GJ2572" s="116"/>
      <c r="GK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</row>
    <row r="2573" spans="1:256" s="115" customFormat="1">
      <c r="A2573" s="116"/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GE2573" s="116"/>
      <c r="GF2573" s="116"/>
      <c r="GG2573" s="116"/>
      <c r="GH2573" s="116"/>
      <c r="GI2573" s="116"/>
      <c r="GJ2573" s="116"/>
      <c r="GK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</row>
    <row r="2574" spans="1:256" s="115" customFormat="1">
      <c r="A2574" s="116"/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GE2574" s="116"/>
      <c r="GF2574" s="116"/>
      <c r="GG2574" s="116"/>
      <c r="GH2574" s="116"/>
      <c r="GI2574" s="116"/>
      <c r="GJ2574" s="116"/>
      <c r="GK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</row>
    <row r="2575" spans="1:256" s="115" customFormat="1">
      <c r="A2575" s="116"/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GE2575" s="116"/>
      <c r="GF2575" s="116"/>
      <c r="GG2575" s="116"/>
      <c r="GH2575" s="116"/>
      <c r="GI2575" s="116"/>
      <c r="GJ2575" s="116"/>
      <c r="GK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</row>
    <row r="2576" spans="1:256" s="115" customFormat="1">
      <c r="A2576" s="116"/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GE2576" s="116"/>
      <c r="GF2576" s="116"/>
      <c r="GG2576" s="116"/>
      <c r="GH2576" s="116"/>
      <c r="GI2576" s="116"/>
      <c r="GJ2576" s="116"/>
      <c r="GK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</row>
    <row r="2577" spans="1:256" s="115" customFormat="1">
      <c r="A2577" s="116"/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GE2577" s="116"/>
      <c r="GF2577" s="116"/>
      <c r="GG2577" s="116"/>
      <c r="GH2577" s="116"/>
      <c r="GI2577" s="116"/>
      <c r="GJ2577" s="116"/>
      <c r="GK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</row>
    <row r="2578" spans="1:256" s="115" customFormat="1">
      <c r="A2578" s="116"/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GE2578" s="116"/>
      <c r="GF2578" s="116"/>
      <c r="GG2578" s="116"/>
      <c r="GH2578" s="116"/>
      <c r="GI2578" s="116"/>
      <c r="GJ2578" s="116"/>
      <c r="GK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</row>
    <row r="2579" spans="1:256" s="115" customFormat="1">
      <c r="A2579" s="116"/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GE2579" s="116"/>
      <c r="GF2579" s="116"/>
      <c r="GG2579" s="116"/>
      <c r="GH2579" s="116"/>
      <c r="GI2579" s="116"/>
      <c r="GJ2579" s="116"/>
      <c r="GK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</row>
    <row r="2580" spans="1:256" s="115" customFormat="1">
      <c r="A2580" s="116"/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GE2580" s="116"/>
      <c r="GF2580" s="116"/>
      <c r="GG2580" s="116"/>
      <c r="GH2580" s="116"/>
      <c r="GI2580" s="116"/>
      <c r="GJ2580" s="116"/>
      <c r="GK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</row>
    <row r="2581" spans="1:256" s="115" customFormat="1">
      <c r="A2581" s="116"/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GE2581" s="116"/>
      <c r="GF2581" s="116"/>
      <c r="GG2581" s="116"/>
      <c r="GH2581" s="116"/>
      <c r="GI2581" s="116"/>
      <c r="GJ2581" s="116"/>
      <c r="GK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</row>
    <row r="2582" spans="1:256" s="115" customFormat="1">
      <c r="A2582" s="116"/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GE2582" s="116"/>
      <c r="GF2582" s="116"/>
      <c r="GG2582" s="116"/>
      <c r="GH2582" s="116"/>
      <c r="GI2582" s="116"/>
      <c r="GJ2582" s="116"/>
      <c r="GK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</row>
    <row r="2583" spans="1:256" s="115" customFormat="1">
      <c r="A2583" s="116"/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GE2583" s="116"/>
      <c r="GF2583" s="116"/>
      <c r="GG2583" s="116"/>
      <c r="GH2583" s="116"/>
      <c r="GI2583" s="116"/>
      <c r="GJ2583" s="116"/>
      <c r="GK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</row>
    <row r="2584" spans="1:256" s="115" customFormat="1">
      <c r="A2584" s="116"/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GE2584" s="116"/>
      <c r="GF2584" s="116"/>
      <c r="GG2584" s="116"/>
      <c r="GH2584" s="116"/>
      <c r="GI2584" s="116"/>
      <c r="GJ2584" s="116"/>
      <c r="GK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</row>
    <row r="2585" spans="1:256" s="115" customFormat="1">
      <c r="A2585" s="116"/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GE2585" s="116"/>
      <c r="GF2585" s="116"/>
      <c r="GG2585" s="116"/>
      <c r="GH2585" s="116"/>
      <c r="GI2585" s="116"/>
      <c r="GJ2585" s="116"/>
      <c r="GK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</row>
    <row r="2586" spans="1:256" s="115" customFormat="1">
      <c r="A2586" s="116"/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GE2586" s="116"/>
      <c r="GF2586" s="116"/>
      <c r="GG2586" s="116"/>
      <c r="GH2586" s="116"/>
      <c r="GI2586" s="116"/>
      <c r="GJ2586" s="116"/>
      <c r="GK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</row>
    <row r="2587" spans="1:256" s="115" customFormat="1">
      <c r="A2587" s="116"/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GE2587" s="116"/>
      <c r="GF2587" s="116"/>
      <c r="GG2587" s="116"/>
      <c r="GH2587" s="116"/>
      <c r="GI2587" s="116"/>
      <c r="GJ2587" s="116"/>
      <c r="GK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</row>
    <row r="2588" spans="1:256" s="115" customFormat="1">
      <c r="A2588" s="116"/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GE2588" s="116"/>
      <c r="GF2588" s="116"/>
      <c r="GG2588" s="116"/>
      <c r="GH2588" s="116"/>
      <c r="GI2588" s="116"/>
      <c r="GJ2588" s="116"/>
      <c r="GK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</row>
    <row r="2589" spans="1:256" s="115" customFormat="1">
      <c r="A2589" s="116"/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GE2589" s="116"/>
      <c r="GF2589" s="116"/>
      <c r="GG2589" s="116"/>
      <c r="GH2589" s="116"/>
      <c r="GI2589" s="116"/>
      <c r="GJ2589" s="116"/>
      <c r="GK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</row>
    <row r="2590" spans="1:256" s="115" customFormat="1">
      <c r="A2590" s="116"/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GE2590" s="116"/>
      <c r="GF2590" s="116"/>
      <c r="GG2590" s="116"/>
      <c r="GH2590" s="116"/>
      <c r="GI2590" s="116"/>
      <c r="GJ2590" s="116"/>
      <c r="GK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</row>
    <row r="2591" spans="1:256" s="115" customFormat="1">
      <c r="A2591" s="116"/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GE2591" s="116"/>
      <c r="GF2591" s="116"/>
      <c r="GG2591" s="116"/>
      <c r="GH2591" s="116"/>
      <c r="GI2591" s="116"/>
      <c r="GJ2591" s="116"/>
      <c r="GK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</row>
    <row r="2592" spans="1:256" s="115" customFormat="1">
      <c r="A2592" s="116"/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GE2592" s="116"/>
      <c r="GF2592" s="116"/>
      <c r="GG2592" s="116"/>
      <c r="GH2592" s="116"/>
      <c r="GI2592" s="116"/>
      <c r="GJ2592" s="116"/>
      <c r="GK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</row>
    <row r="2593" spans="1:256" s="115" customFormat="1">
      <c r="A2593" s="116"/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GE2593" s="116"/>
      <c r="GF2593" s="116"/>
      <c r="GG2593" s="116"/>
      <c r="GH2593" s="116"/>
      <c r="GI2593" s="116"/>
      <c r="GJ2593" s="116"/>
      <c r="GK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</row>
    <row r="2594" spans="1:256" s="115" customFormat="1">
      <c r="A2594" s="116"/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GE2594" s="116"/>
      <c r="GF2594" s="116"/>
      <c r="GG2594" s="116"/>
      <c r="GH2594" s="116"/>
      <c r="GI2594" s="116"/>
      <c r="GJ2594" s="116"/>
      <c r="GK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</row>
    <row r="2595" spans="1:256" s="115" customFormat="1">
      <c r="A2595" s="116"/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GE2595" s="116"/>
      <c r="GF2595" s="116"/>
      <c r="GG2595" s="116"/>
      <c r="GH2595" s="116"/>
      <c r="GI2595" s="116"/>
      <c r="GJ2595" s="116"/>
      <c r="GK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</row>
    <row r="2596" spans="1:256" s="115" customFormat="1">
      <c r="A2596" s="116"/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GE2596" s="116"/>
      <c r="GF2596" s="116"/>
      <c r="GG2596" s="116"/>
      <c r="GH2596" s="116"/>
      <c r="GI2596" s="116"/>
      <c r="GJ2596" s="116"/>
      <c r="GK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</row>
    <row r="2597" spans="1:256" s="115" customFormat="1">
      <c r="A2597" s="116"/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GE2597" s="116"/>
      <c r="GF2597" s="116"/>
      <c r="GG2597" s="116"/>
      <c r="GH2597" s="116"/>
      <c r="GI2597" s="116"/>
      <c r="GJ2597" s="116"/>
      <c r="GK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</row>
    <row r="2598" spans="1:256" s="115" customFormat="1">
      <c r="A2598" s="116"/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GE2598" s="116"/>
      <c r="GF2598" s="116"/>
      <c r="GG2598" s="116"/>
      <c r="GH2598" s="116"/>
      <c r="GI2598" s="116"/>
      <c r="GJ2598" s="116"/>
      <c r="GK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</row>
    <row r="2599" spans="1:256" s="115" customFormat="1">
      <c r="A2599" s="116"/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GE2599" s="116"/>
      <c r="GF2599" s="116"/>
      <c r="GG2599" s="116"/>
      <c r="GH2599" s="116"/>
      <c r="GI2599" s="116"/>
      <c r="GJ2599" s="116"/>
      <c r="GK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</row>
    <row r="2600" spans="1:256" s="115" customFormat="1">
      <c r="A2600" s="116"/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GE2600" s="116"/>
      <c r="GF2600" s="116"/>
      <c r="GG2600" s="116"/>
      <c r="GH2600" s="116"/>
      <c r="GI2600" s="116"/>
      <c r="GJ2600" s="116"/>
      <c r="GK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</row>
    <row r="2601" spans="1:256" s="115" customFormat="1">
      <c r="A2601" s="116"/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GE2601" s="116"/>
      <c r="GF2601" s="116"/>
      <c r="GG2601" s="116"/>
      <c r="GH2601" s="116"/>
      <c r="GI2601" s="116"/>
      <c r="GJ2601" s="116"/>
      <c r="GK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</row>
    <row r="2602" spans="1:256" s="115" customFormat="1">
      <c r="A2602" s="116"/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GE2602" s="116"/>
      <c r="GF2602" s="116"/>
      <c r="GG2602" s="116"/>
      <c r="GH2602" s="116"/>
      <c r="GI2602" s="116"/>
      <c r="GJ2602" s="116"/>
      <c r="GK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</row>
    <row r="2603" spans="1:256" s="115" customFormat="1">
      <c r="A2603" s="116"/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GE2603" s="116"/>
      <c r="GF2603" s="116"/>
      <c r="GG2603" s="116"/>
      <c r="GH2603" s="116"/>
      <c r="GI2603" s="116"/>
      <c r="GJ2603" s="116"/>
      <c r="GK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</row>
    <row r="2604" spans="1:256" s="115" customFormat="1">
      <c r="A2604" s="116"/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GE2604" s="116"/>
      <c r="GF2604" s="116"/>
      <c r="GG2604" s="116"/>
      <c r="GH2604" s="116"/>
      <c r="GI2604" s="116"/>
      <c r="GJ2604" s="116"/>
      <c r="GK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</row>
    <row r="2605" spans="1:256" s="115" customFormat="1">
      <c r="A2605" s="116"/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GE2605" s="116"/>
      <c r="GF2605" s="116"/>
      <c r="GG2605" s="116"/>
      <c r="GH2605" s="116"/>
      <c r="GI2605" s="116"/>
      <c r="GJ2605" s="116"/>
      <c r="GK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</row>
    <row r="2606" spans="1:256" s="115" customFormat="1">
      <c r="A2606" s="116"/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GE2606" s="116"/>
      <c r="GF2606" s="116"/>
      <c r="GG2606" s="116"/>
      <c r="GH2606" s="116"/>
      <c r="GI2606" s="116"/>
      <c r="GJ2606" s="116"/>
      <c r="GK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</row>
    <row r="2607" spans="1:256" s="115" customFormat="1">
      <c r="A2607" s="116"/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GE2607" s="116"/>
      <c r="GF2607" s="116"/>
      <c r="GG2607" s="116"/>
      <c r="GH2607" s="116"/>
      <c r="GI2607" s="116"/>
      <c r="GJ2607" s="116"/>
      <c r="GK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</row>
    <row r="2608" spans="1:256" s="115" customFormat="1">
      <c r="A2608" s="116"/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GE2608" s="116"/>
      <c r="GF2608" s="116"/>
      <c r="GG2608" s="116"/>
      <c r="GH2608" s="116"/>
      <c r="GI2608" s="116"/>
      <c r="GJ2608" s="116"/>
      <c r="GK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</row>
    <row r="2609" spans="1:256" s="115" customFormat="1">
      <c r="A2609" s="116"/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GE2609" s="116"/>
      <c r="GF2609" s="116"/>
      <c r="GG2609" s="116"/>
      <c r="GH2609" s="116"/>
      <c r="GI2609" s="116"/>
      <c r="GJ2609" s="116"/>
      <c r="GK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</row>
    <row r="2610" spans="1:256" s="115" customFormat="1">
      <c r="A2610" s="116"/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GE2610" s="116"/>
      <c r="GF2610" s="116"/>
      <c r="GG2610" s="116"/>
      <c r="GH2610" s="116"/>
      <c r="GI2610" s="116"/>
      <c r="GJ2610" s="116"/>
      <c r="GK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</row>
    <row r="2611" spans="1:256" s="115" customFormat="1">
      <c r="A2611" s="116"/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GE2611" s="116"/>
      <c r="GF2611" s="116"/>
      <c r="GG2611" s="116"/>
      <c r="GH2611" s="116"/>
      <c r="GI2611" s="116"/>
      <c r="GJ2611" s="116"/>
      <c r="GK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</row>
    <row r="2612" spans="1:256" s="115" customFormat="1">
      <c r="A2612" s="116"/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GE2612" s="116"/>
      <c r="GF2612" s="116"/>
      <c r="GG2612" s="116"/>
      <c r="GH2612" s="116"/>
      <c r="GI2612" s="116"/>
      <c r="GJ2612" s="116"/>
      <c r="GK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</row>
    <row r="2613" spans="1:256" s="115" customFormat="1">
      <c r="A2613" s="116"/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GE2613" s="116"/>
      <c r="GF2613" s="116"/>
      <c r="GG2613" s="116"/>
      <c r="GH2613" s="116"/>
      <c r="GI2613" s="116"/>
      <c r="GJ2613" s="116"/>
      <c r="GK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</row>
    <row r="2614" spans="1:256" s="115" customFormat="1">
      <c r="A2614" s="116"/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GE2614" s="116"/>
      <c r="GF2614" s="116"/>
      <c r="GG2614" s="116"/>
      <c r="GH2614" s="116"/>
      <c r="GI2614" s="116"/>
      <c r="GJ2614" s="116"/>
      <c r="GK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</row>
    <row r="2615" spans="1:256" s="115" customFormat="1">
      <c r="A2615" s="116"/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GE2615" s="116"/>
      <c r="GF2615" s="116"/>
      <c r="GG2615" s="116"/>
      <c r="GH2615" s="116"/>
      <c r="GI2615" s="116"/>
      <c r="GJ2615" s="116"/>
      <c r="GK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</row>
    <row r="2616" spans="1:256" s="115" customFormat="1">
      <c r="A2616" s="116"/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GE2616" s="116"/>
      <c r="GF2616" s="116"/>
      <c r="GG2616" s="116"/>
      <c r="GH2616" s="116"/>
      <c r="GI2616" s="116"/>
      <c r="GJ2616" s="116"/>
      <c r="GK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</row>
    <row r="2617" spans="1:256" s="115" customFormat="1">
      <c r="A2617" s="116"/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GE2617" s="116"/>
      <c r="GF2617" s="116"/>
      <c r="GG2617" s="116"/>
      <c r="GH2617" s="116"/>
      <c r="GI2617" s="116"/>
      <c r="GJ2617" s="116"/>
      <c r="GK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</row>
    <row r="2618" spans="1:256" s="115" customFormat="1">
      <c r="A2618" s="116"/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GE2618" s="116"/>
      <c r="GF2618" s="116"/>
      <c r="GG2618" s="116"/>
      <c r="GH2618" s="116"/>
      <c r="GI2618" s="116"/>
      <c r="GJ2618" s="116"/>
      <c r="GK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</row>
    <row r="2619" spans="1:256" s="115" customFormat="1">
      <c r="A2619" s="116"/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GE2619" s="116"/>
      <c r="GF2619" s="116"/>
      <c r="GG2619" s="116"/>
      <c r="GH2619" s="116"/>
      <c r="GI2619" s="116"/>
      <c r="GJ2619" s="116"/>
      <c r="GK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</row>
    <row r="2620" spans="1:256" s="115" customFormat="1">
      <c r="A2620" s="116"/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GE2620" s="116"/>
      <c r="GF2620" s="116"/>
      <c r="GG2620" s="116"/>
      <c r="GH2620" s="116"/>
      <c r="GI2620" s="116"/>
      <c r="GJ2620" s="116"/>
      <c r="GK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</row>
    <row r="2621" spans="1:256" s="115" customFormat="1">
      <c r="A2621" s="116"/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GE2621" s="116"/>
      <c r="GF2621" s="116"/>
      <c r="GG2621" s="116"/>
      <c r="GH2621" s="116"/>
      <c r="GI2621" s="116"/>
      <c r="GJ2621" s="116"/>
      <c r="GK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</row>
    <row r="2622" spans="1:256" s="115" customFormat="1">
      <c r="A2622" s="116"/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GE2622" s="116"/>
      <c r="GF2622" s="116"/>
      <c r="GG2622" s="116"/>
      <c r="GH2622" s="116"/>
      <c r="GI2622" s="116"/>
      <c r="GJ2622" s="116"/>
      <c r="GK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</row>
    <row r="2623" spans="1:256" s="115" customFormat="1">
      <c r="A2623" s="116"/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GE2623" s="116"/>
      <c r="GF2623" s="116"/>
      <c r="GG2623" s="116"/>
      <c r="GH2623" s="116"/>
      <c r="GI2623" s="116"/>
      <c r="GJ2623" s="116"/>
      <c r="GK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</row>
    <row r="2624" spans="1:256" s="115" customFormat="1">
      <c r="A2624" s="116"/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GE2624" s="116"/>
      <c r="GF2624" s="116"/>
      <c r="GG2624" s="116"/>
      <c r="GH2624" s="116"/>
      <c r="GI2624" s="116"/>
      <c r="GJ2624" s="116"/>
      <c r="GK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</row>
    <row r="2625" spans="1:256" s="115" customFormat="1">
      <c r="A2625" s="116"/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GE2625" s="116"/>
      <c r="GF2625" s="116"/>
      <c r="GG2625" s="116"/>
      <c r="GH2625" s="116"/>
      <c r="GI2625" s="116"/>
      <c r="GJ2625" s="116"/>
      <c r="GK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</row>
    <row r="2626" spans="1:256" s="115" customFormat="1">
      <c r="A2626" s="116"/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GE2626" s="116"/>
      <c r="GF2626" s="116"/>
      <c r="GG2626" s="116"/>
      <c r="GH2626" s="116"/>
      <c r="GI2626" s="116"/>
      <c r="GJ2626" s="116"/>
      <c r="GK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</row>
    <row r="2627" spans="1:256" s="115" customFormat="1">
      <c r="A2627" s="116"/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GE2627" s="116"/>
      <c r="GF2627" s="116"/>
      <c r="GG2627" s="116"/>
      <c r="GH2627" s="116"/>
      <c r="GI2627" s="116"/>
      <c r="GJ2627" s="116"/>
      <c r="GK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</row>
    <row r="2628" spans="1:256" s="115" customFormat="1">
      <c r="A2628" s="116"/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GE2628" s="116"/>
      <c r="GF2628" s="116"/>
      <c r="GG2628" s="116"/>
      <c r="GH2628" s="116"/>
      <c r="GI2628" s="116"/>
      <c r="GJ2628" s="116"/>
      <c r="GK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</row>
    <row r="2629" spans="1:256" s="115" customFormat="1">
      <c r="A2629" s="116"/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GE2629" s="116"/>
      <c r="GF2629" s="116"/>
      <c r="GG2629" s="116"/>
      <c r="GH2629" s="116"/>
      <c r="GI2629" s="116"/>
      <c r="GJ2629" s="116"/>
      <c r="GK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</row>
    <row r="2630" spans="1:256" s="115" customFormat="1">
      <c r="A2630" s="116"/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GE2630" s="116"/>
      <c r="GF2630" s="116"/>
      <c r="GG2630" s="116"/>
      <c r="GH2630" s="116"/>
      <c r="GI2630" s="116"/>
      <c r="GJ2630" s="116"/>
      <c r="GK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</row>
    <row r="2631" spans="1:256" s="115" customFormat="1">
      <c r="A2631" s="116"/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GE2631" s="116"/>
      <c r="GF2631" s="116"/>
      <c r="GG2631" s="116"/>
      <c r="GH2631" s="116"/>
      <c r="GI2631" s="116"/>
      <c r="GJ2631" s="116"/>
      <c r="GK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</row>
    <row r="2632" spans="1:256" s="115" customFormat="1">
      <c r="A2632" s="116"/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GE2632" s="116"/>
      <c r="GF2632" s="116"/>
      <c r="GG2632" s="116"/>
      <c r="GH2632" s="116"/>
      <c r="GI2632" s="116"/>
      <c r="GJ2632" s="116"/>
      <c r="GK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</row>
    <row r="2633" spans="1:256" s="115" customFormat="1">
      <c r="A2633" s="116"/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GE2633" s="116"/>
      <c r="GF2633" s="116"/>
      <c r="GG2633" s="116"/>
      <c r="GH2633" s="116"/>
      <c r="GI2633" s="116"/>
      <c r="GJ2633" s="116"/>
      <c r="GK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</row>
    <row r="2634" spans="1:256" s="115" customFormat="1">
      <c r="A2634" s="116"/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GE2634" s="116"/>
      <c r="GF2634" s="116"/>
      <c r="GG2634" s="116"/>
      <c r="GH2634" s="116"/>
      <c r="GI2634" s="116"/>
      <c r="GJ2634" s="116"/>
      <c r="GK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</row>
    <row r="2635" spans="1:256" s="115" customFormat="1">
      <c r="A2635" s="116"/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GE2635" s="116"/>
      <c r="GF2635" s="116"/>
      <c r="GG2635" s="116"/>
      <c r="GH2635" s="116"/>
      <c r="GI2635" s="116"/>
      <c r="GJ2635" s="116"/>
      <c r="GK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</row>
    <row r="2636" spans="1:256" s="115" customFormat="1">
      <c r="A2636" s="116"/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GE2636" s="116"/>
      <c r="GF2636" s="116"/>
      <c r="GG2636" s="116"/>
      <c r="GH2636" s="116"/>
      <c r="GI2636" s="116"/>
      <c r="GJ2636" s="116"/>
      <c r="GK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</row>
    <row r="2637" spans="1:256" s="115" customFormat="1">
      <c r="A2637" s="116"/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GE2637" s="116"/>
      <c r="GF2637" s="116"/>
      <c r="GG2637" s="116"/>
      <c r="GH2637" s="116"/>
      <c r="GI2637" s="116"/>
      <c r="GJ2637" s="116"/>
      <c r="GK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</row>
    <row r="2638" spans="1:256" s="115" customFormat="1">
      <c r="A2638" s="116"/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GE2638" s="116"/>
      <c r="GF2638" s="116"/>
      <c r="GG2638" s="116"/>
      <c r="GH2638" s="116"/>
      <c r="GI2638" s="116"/>
      <c r="GJ2638" s="116"/>
      <c r="GK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</row>
    <row r="2639" spans="1:256" s="115" customFormat="1">
      <c r="A2639" s="116"/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GE2639" s="116"/>
      <c r="GF2639" s="116"/>
      <c r="GG2639" s="116"/>
      <c r="GH2639" s="116"/>
      <c r="GI2639" s="116"/>
      <c r="GJ2639" s="116"/>
      <c r="GK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</row>
    <row r="2640" spans="1:256" s="115" customFormat="1">
      <c r="A2640" s="116"/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GE2640" s="116"/>
      <c r="GF2640" s="116"/>
      <c r="GG2640" s="116"/>
      <c r="GH2640" s="116"/>
      <c r="GI2640" s="116"/>
      <c r="GJ2640" s="116"/>
      <c r="GK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</row>
    <row r="2641" spans="1:256" s="115" customFormat="1">
      <c r="A2641" s="116"/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GE2641" s="116"/>
      <c r="GF2641" s="116"/>
      <c r="GG2641" s="116"/>
      <c r="GH2641" s="116"/>
      <c r="GI2641" s="116"/>
      <c r="GJ2641" s="116"/>
      <c r="GK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</row>
    <row r="2642" spans="1:256" s="115" customFormat="1">
      <c r="A2642" s="116"/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GE2642" s="116"/>
      <c r="GF2642" s="116"/>
      <c r="GG2642" s="116"/>
      <c r="GH2642" s="116"/>
      <c r="GI2642" s="116"/>
      <c r="GJ2642" s="116"/>
      <c r="GK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</row>
    <row r="2643" spans="1:256" s="115" customFormat="1">
      <c r="A2643" s="116"/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GE2643" s="116"/>
      <c r="GF2643" s="116"/>
      <c r="GG2643" s="116"/>
      <c r="GH2643" s="116"/>
      <c r="GI2643" s="116"/>
      <c r="GJ2643" s="116"/>
      <c r="GK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</row>
    <row r="2644" spans="1:256" s="115" customFormat="1">
      <c r="A2644" s="116"/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GE2644" s="116"/>
      <c r="GF2644" s="116"/>
      <c r="GG2644" s="116"/>
      <c r="GH2644" s="116"/>
      <c r="GI2644" s="116"/>
      <c r="GJ2644" s="116"/>
      <c r="GK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</row>
    <row r="2645" spans="1:256" s="115" customFormat="1">
      <c r="A2645" s="116"/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GE2645" s="116"/>
      <c r="GF2645" s="116"/>
      <c r="GG2645" s="116"/>
      <c r="GH2645" s="116"/>
      <c r="GI2645" s="116"/>
      <c r="GJ2645" s="116"/>
      <c r="GK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</row>
    <row r="2646" spans="1:256" s="115" customFormat="1">
      <c r="A2646" s="116"/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GE2646" s="116"/>
      <c r="GF2646" s="116"/>
      <c r="GG2646" s="116"/>
      <c r="GH2646" s="116"/>
      <c r="GI2646" s="116"/>
      <c r="GJ2646" s="116"/>
      <c r="GK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</row>
    <row r="2647" spans="1:256" s="115" customFormat="1">
      <c r="A2647" s="116"/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GE2647" s="116"/>
      <c r="GF2647" s="116"/>
      <c r="GG2647" s="116"/>
      <c r="GH2647" s="116"/>
      <c r="GI2647" s="116"/>
      <c r="GJ2647" s="116"/>
      <c r="GK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</row>
    <row r="2648" spans="1:256" s="115" customFormat="1">
      <c r="A2648" s="116"/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GE2648" s="116"/>
      <c r="GF2648" s="116"/>
      <c r="GG2648" s="116"/>
      <c r="GH2648" s="116"/>
      <c r="GI2648" s="116"/>
      <c r="GJ2648" s="116"/>
      <c r="GK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</row>
    <row r="2649" spans="1:256" s="115" customFormat="1">
      <c r="A2649" s="116"/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GE2649" s="116"/>
      <c r="GF2649" s="116"/>
      <c r="GG2649" s="116"/>
      <c r="GH2649" s="116"/>
      <c r="GI2649" s="116"/>
      <c r="GJ2649" s="116"/>
      <c r="GK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</row>
    <row r="2650" spans="1:256" s="115" customFormat="1">
      <c r="A2650" s="116"/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GE2650" s="116"/>
      <c r="GF2650" s="116"/>
      <c r="GG2650" s="116"/>
      <c r="GH2650" s="116"/>
      <c r="GI2650" s="116"/>
      <c r="GJ2650" s="116"/>
      <c r="GK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</row>
    <row r="2651" spans="1:256" s="115" customFormat="1">
      <c r="A2651" s="116"/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GE2651" s="116"/>
      <c r="GF2651" s="116"/>
      <c r="GG2651" s="116"/>
      <c r="GH2651" s="116"/>
      <c r="GI2651" s="116"/>
      <c r="GJ2651" s="116"/>
      <c r="GK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</row>
    <row r="2652" spans="1:256" s="115" customFormat="1">
      <c r="A2652" s="116"/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GE2652" s="116"/>
      <c r="GF2652" s="116"/>
      <c r="GG2652" s="116"/>
      <c r="GH2652" s="116"/>
      <c r="GI2652" s="116"/>
      <c r="GJ2652" s="116"/>
      <c r="GK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</row>
    <row r="2653" spans="1:256" s="115" customFormat="1">
      <c r="A2653" s="116"/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GE2653" s="116"/>
      <c r="GF2653" s="116"/>
      <c r="GG2653" s="116"/>
      <c r="GH2653" s="116"/>
      <c r="GI2653" s="116"/>
      <c r="GJ2653" s="116"/>
      <c r="GK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</row>
    <row r="2654" spans="1:256" s="115" customFormat="1">
      <c r="A2654" s="116"/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GE2654" s="116"/>
      <c r="GF2654" s="116"/>
      <c r="GG2654" s="116"/>
      <c r="GH2654" s="116"/>
      <c r="GI2654" s="116"/>
      <c r="GJ2654" s="116"/>
      <c r="GK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</row>
    <row r="2655" spans="1:256" s="115" customFormat="1">
      <c r="A2655" s="116"/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GE2655" s="116"/>
      <c r="GF2655" s="116"/>
      <c r="GG2655" s="116"/>
      <c r="GH2655" s="116"/>
      <c r="GI2655" s="116"/>
      <c r="GJ2655" s="116"/>
      <c r="GK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</row>
    <row r="2656" spans="1:256" s="115" customFormat="1">
      <c r="A2656" s="116"/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GE2656" s="116"/>
      <c r="GF2656" s="116"/>
      <c r="GG2656" s="116"/>
      <c r="GH2656" s="116"/>
      <c r="GI2656" s="116"/>
      <c r="GJ2656" s="116"/>
      <c r="GK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</row>
    <row r="2657" spans="1:256" s="115" customFormat="1">
      <c r="A2657" s="116"/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GE2657" s="116"/>
      <c r="GF2657" s="116"/>
      <c r="GG2657" s="116"/>
      <c r="GH2657" s="116"/>
      <c r="GI2657" s="116"/>
      <c r="GJ2657" s="116"/>
      <c r="GK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</row>
    <row r="2658" spans="1:256" s="115" customFormat="1">
      <c r="A2658" s="116"/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GE2658" s="116"/>
      <c r="GF2658" s="116"/>
      <c r="GG2658" s="116"/>
      <c r="GH2658" s="116"/>
      <c r="GI2658" s="116"/>
      <c r="GJ2658" s="116"/>
      <c r="GK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</row>
    <row r="2659" spans="1:256" s="115" customFormat="1">
      <c r="A2659" s="116"/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GE2659" s="116"/>
      <c r="GF2659" s="116"/>
      <c r="GG2659" s="116"/>
      <c r="GH2659" s="116"/>
      <c r="GI2659" s="116"/>
      <c r="GJ2659" s="116"/>
      <c r="GK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</row>
    <row r="2660" spans="1:256" s="115" customFormat="1">
      <c r="A2660" s="116"/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GE2660" s="116"/>
      <c r="GF2660" s="116"/>
      <c r="GG2660" s="116"/>
      <c r="GH2660" s="116"/>
      <c r="GI2660" s="116"/>
      <c r="GJ2660" s="116"/>
      <c r="GK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</row>
    <row r="2661" spans="1:256" s="115" customFormat="1">
      <c r="A2661" s="116"/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GE2661" s="116"/>
      <c r="GF2661" s="116"/>
      <c r="GG2661" s="116"/>
      <c r="GH2661" s="116"/>
      <c r="GI2661" s="116"/>
      <c r="GJ2661" s="116"/>
      <c r="GK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</row>
    <row r="2662" spans="1:256" s="115" customFormat="1">
      <c r="A2662" s="116"/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GE2662" s="116"/>
      <c r="GF2662" s="116"/>
      <c r="GG2662" s="116"/>
      <c r="GH2662" s="116"/>
      <c r="GI2662" s="116"/>
      <c r="GJ2662" s="116"/>
      <c r="GK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</row>
    <row r="2663" spans="1:256" s="115" customFormat="1">
      <c r="A2663" s="116"/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GE2663" s="116"/>
      <c r="GF2663" s="116"/>
      <c r="GG2663" s="116"/>
      <c r="GH2663" s="116"/>
      <c r="GI2663" s="116"/>
      <c r="GJ2663" s="116"/>
      <c r="GK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</row>
    <row r="2664" spans="1:256" s="115" customFormat="1">
      <c r="A2664" s="116"/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GE2664" s="116"/>
      <c r="GF2664" s="116"/>
      <c r="GG2664" s="116"/>
      <c r="GH2664" s="116"/>
      <c r="GI2664" s="116"/>
      <c r="GJ2664" s="116"/>
      <c r="GK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</row>
    <row r="2665" spans="1:256" s="115" customFormat="1">
      <c r="A2665" s="116"/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GE2665" s="116"/>
      <c r="GF2665" s="116"/>
      <c r="GG2665" s="116"/>
      <c r="GH2665" s="116"/>
      <c r="GI2665" s="116"/>
      <c r="GJ2665" s="116"/>
      <c r="GK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</row>
    <row r="2666" spans="1:256" s="115" customFormat="1">
      <c r="A2666" s="116"/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GE2666" s="116"/>
      <c r="GF2666" s="116"/>
      <c r="GG2666" s="116"/>
      <c r="GH2666" s="116"/>
      <c r="GI2666" s="116"/>
      <c r="GJ2666" s="116"/>
      <c r="GK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</row>
    <row r="2667" spans="1:256" s="115" customFormat="1">
      <c r="A2667" s="116"/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GE2667" s="116"/>
      <c r="GF2667" s="116"/>
      <c r="GG2667" s="116"/>
      <c r="GH2667" s="116"/>
      <c r="GI2667" s="116"/>
      <c r="GJ2667" s="116"/>
      <c r="GK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</row>
    <row r="2668" spans="1:256" s="115" customFormat="1">
      <c r="A2668" s="116"/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GE2668" s="116"/>
      <c r="GF2668" s="116"/>
      <c r="GG2668" s="116"/>
      <c r="GH2668" s="116"/>
      <c r="GI2668" s="116"/>
      <c r="GJ2668" s="116"/>
      <c r="GK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</row>
    <row r="2669" spans="1:256" s="115" customFormat="1">
      <c r="A2669" s="116"/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GE2669" s="116"/>
      <c r="GF2669" s="116"/>
      <c r="GG2669" s="116"/>
      <c r="GH2669" s="116"/>
      <c r="GI2669" s="116"/>
      <c r="GJ2669" s="116"/>
      <c r="GK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</row>
    <row r="2670" spans="1:256" s="115" customFormat="1">
      <c r="A2670" s="116"/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GE2670" s="116"/>
      <c r="GF2670" s="116"/>
      <c r="GG2670" s="116"/>
      <c r="GH2670" s="116"/>
      <c r="GI2670" s="116"/>
      <c r="GJ2670" s="116"/>
      <c r="GK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</row>
    <row r="2671" spans="1:256" s="115" customFormat="1">
      <c r="A2671" s="116"/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GE2671" s="116"/>
      <c r="GF2671" s="116"/>
      <c r="GG2671" s="116"/>
      <c r="GH2671" s="116"/>
      <c r="GI2671" s="116"/>
      <c r="GJ2671" s="116"/>
      <c r="GK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</row>
    <row r="2672" spans="1:256" s="115" customFormat="1">
      <c r="A2672" s="116"/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GE2672" s="116"/>
      <c r="GF2672" s="116"/>
      <c r="GG2672" s="116"/>
      <c r="GH2672" s="116"/>
      <c r="GI2672" s="116"/>
      <c r="GJ2672" s="116"/>
      <c r="GK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</row>
    <row r="2673" spans="1:256" s="115" customFormat="1">
      <c r="A2673" s="116"/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GE2673" s="116"/>
      <c r="GF2673" s="116"/>
      <c r="GG2673" s="116"/>
      <c r="GH2673" s="116"/>
      <c r="GI2673" s="116"/>
      <c r="GJ2673" s="116"/>
      <c r="GK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</row>
    <row r="2674" spans="1:256" s="115" customFormat="1">
      <c r="A2674" s="116"/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GE2674" s="116"/>
      <c r="GF2674" s="116"/>
      <c r="GG2674" s="116"/>
      <c r="GH2674" s="116"/>
      <c r="GI2674" s="116"/>
      <c r="GJ2674" s="116"/>
      <c r="GK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</row>
    <row r="2675" spans="1:256" s="115" customFormat="1">
      <c r="A2675" s="116"/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GE2675" s="116"/>
      <c r="GF2675" s="116"/>
      <c r="GG2675" s="116"/>
      <c r="GH2675" s="116"/>
      <c r="GI2675" s="116"/>
      <c r="GJ2675" s="116"/>
      <c r="GK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</row>
    <row r="2676" spans="1:256" s="115" customFormat="1">
      <c r="A2676" s="116"/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GE2676" s="116"/>
      <c r="GF2676" s="116"/>
      <c r="GG2676" s="116"/>
      <c r="GH2676" s="116"/>
      <c r="GI2676" s="116"/>
      <c r="GJ2676" s="116"/>
      <c r="GK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</row>
    <row r="2677" spans="1:256" s="115" customFormat="1">
      <c r="A2677" s="116"/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GE2677" s="116"/>
      <c r="GF2677" s="116"/>
      <c r="GG2677" s="116"/>
      <c r="GH2677" s="116"/>
      <c r="GI2677" s="116"/>
      <c r="GJ2677" s="116"/>
      <c r="GK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</row>
    <row r="2678" spans="1:256" s="115" customFormat="1">
      <c r="A2678" s="116"/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GE2678" s="116"/>
      <c r="GF2678" s="116"/>
      <c r="GG2678" s="116"/>
      <c r="GH2678" s="116"/>
      <c r="GI2678" s="116"/>
      <c r="GJ2678" s="116"/>
      <c r="GK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</row>
    <row r="2679" spans="1:256" s="115" customFormat="1">
      <c r="A2679" s="116"/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GE2679" s="116"/>
      <c r="GF2679" s="116"/>
      <c r="GG2679" s="116"/>
      <c r="GH2679" s="116"/>
      <c r="GI2679" s="116"/>
      <c r="GJ2679" s="116"/>
      <c r="GK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</row>
    <row r="2680" spans="1:256" s="115" customFormat="1">
      <c r="A2680" s="116"/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GE2680" s="116"/>
      <c r="GF2680" s="116"/>
      <c r="GG2680" s="116"/>
      <c r="GH2680" s="116"/>
      <c r="GI2680" s="116"/>
      <c r="GJ2680" s="116"/>
      <c r="GK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</row>
    <row r="2681" spans="1:256" s="115" customFormat="1">
      <c r="A2681" s="116"/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GE2681" s="116"/>
      <c r="GF2681" s="116"/>
      <c r="GG2681" s="116"/>
      <c r="GH2681" s="116"/>
      <c r="GI2681" s="116"/>
      <c r="GJ2681" s="116"/>
      <c r="GK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</row>
    <row r="2682" spans="1:256" s="115" customFormat="1">
      <c r="A2682" s="116"/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GE2682" s="116"/>
      <c r="GF2682" s="116"/>
      <c r="GG2682" s="116"/>
      <c r="GH2682" s="116"/>
      <c r="GI2682" s="116"/>
      <c r="GJ2682" s="116"/>
      <c r="GK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</row>
    <row r="2683" spans="1:256" s="115" customFormat="1">
      <c r="A2683" s="116"/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GE2683" s="116"/>
      <c r="GF2683" s="116"/>
      <c r="GG2683" s="116"/>
      <c r="GH2683" s="116"/>
      <c r="GI2683" s="116"/>
      <c r="GJ2683" s="116"/>
      <c r="GK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</row>
    <row r="2684" spans="1:256" s="115" customFormat="1">
      <c r="A2684" s="116"/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GE2684" s="116"/>
      <c r="GF2684" s="116"/>
      <c r="GG2684" s="116"/>
      <c r="GH2684" s="116"/>
      <c r="GI2684" s="116"/>
      <c r="GJ2684" s="116"/>
      <c r="GK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</row>
    <row r="2685" spans="1:256" s="115" customFormat="1">
      <c r="A2685" s="116"/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GE2685" s="116"/>
      <c r="GF2685" s="116"/>
      <c r="GG2685" s="116"/>
      <c r="GH2685" s="116"/>
      <c r="GI2685" s="116"/>
      <c r="GJ2685" s="116"/>
      <c r="GK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</row>
    <row r="2686" spans="1:256" s="115" customFormat="1">
      <c r="A2686" s="116"/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GE2686" s="116"/>
      <c r="GF2686" s="116"/>
      <c r="GG2686" s="116"/>
      <c r="GH2686" s="116"/>
      <c r="GI2686" s="116"/>
      <c r="GJ2686" s="116"/>
      <c r="GK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</row>
    <row r="2687" spans="1:256" s="115" customFormat="1">
      <c r="A2687" s="116"/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GE2687" s="116"/>
      <c r="GF2687" s="116"/>
      <c r="GG2687" s="116"/>
      <c r="GH2687" s="116"/>
      <c r="GI2687" s="116"/>
      <c r="GJ2687" s="116"/>
      <c r="GK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</row>
    <row r="2688" spans="1:256" s="115" customFormat="1">
      <c r="A2688" s="116"/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GE2688" s="116"/>
      <c r="GF2688" s="116"/>
      <c r="GG2688" s="116"/>
      <c r="GH2688" s="116"/>
      <c r="GI2688" s="116"/>
      <c r="GJ2688" s="116"/>
      <c r="GK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</row>
    <row r="2689" spans="1:256" s="115" customFormat="1">
      <c r="A2689" s="116"/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GE2689" s="116"/>
      <c r="GF2689" s="116"/>
      <c r="GG2689" s="116"/>
      <c r="GH2689" s="116"/>
      <c r="GI2689" s="116"/>
      <c r="GJ2689" s="116"/>
      <c r="GK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</row>
    <row r="2690" spans="1:256" s="115" customFormat="1">
      <c r="A2690" s="116"/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GE2690" s="116"/>
      <c r="GF2690" s="116"/>
      <c r="GG2690" s="116"/>
      <c r="GH2690" s="116"/>
      <c r="GI2690" s="116"/>
      <c r="GJ2690" s="116"/>
      <c r="GK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</row>
    <row r="2691" spans="1:256" s="115" customFormat="1">
      <c r="A2691" s="116"/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GE2691" s="116"/>
      <c r="GF2691" s="116"/>
      <c r="GG2691" s="116"/>
      <c r="GH2691" s="116"/>
      <c r="GI2691" s="116"/>
      <c r="GJ2691" s="116"/>
      <c r="GK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</row>
    <row r="2692" spans="1:256" s="115" customFormat="1">
      <c r="A2692" s="116"/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GE2692" s="116"/>
      <c r="GF2692" s="116"/>
      <c r="GG2692" s="116"/>
      <c r="GH2692" s="116"/>
      <c r="GI2692" s="116"/>
      <c r="GJ2692" s="116"/>
      <c r="GK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</row>
    <row r="2693" spans="1:256" s="115" customFormat="1">
      <c r="A2693" s="116"/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GE2693" s="116"/>
      <c r="GF2693" s="116"/>
      <c r="GG2693" s="116"/>
      <c r="GH2693" s="116"/>
      <c r="GI2693" s="116"/>
      <c r="GJ2693" s="116"/>
      <c r="GK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</row>
    <row r="2694" spans="1:256" s="115" customFormat="1">
      <c r="A2694" s="116"/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GE2694" s="116"/>
      <c r="GF2694" s="116"/>
      <c r="GG2694" s="116"/>
      <c r="GH2694" s="116"/>
      <c r="GI2694" s="116"/>
      <c r="GJ2694" s="116"/>
      <c r="GK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</row>
    <row r="2695" spans="1:256" s="115" customFormat="1">
      <c r="A2695" s="116"/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GE2695" s="116"/>
      <c r="GF2695" s="116"/>
      <c r="GG2695" s="116"/>
      <c r="GH2695" s="116"/>
      <c r="GI2695" s="116"/>
      <c r="GJ2695" s="116"/>
      <c r="GK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</row>
    <row r="2696" spans="1:256" s="115" customFormat="1">
      <c r="A2696" s="116"/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GE2696" s="116"/>
      <c r="GF2696" s="116"/>
      <c r="GG2696" s="116"/>
      <c r="GH2696" s="116"/>
      <c r="GI2696" s="116"/>
      <c r="GJ2696" s="116"/>
      <c r="GK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</row>
    <row r="2697" spans="1:256" s="115" customFormat="1">
      <c r="A2697" s="116"/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GE2697" s="116"/>
      <c r="GF2697" s="116"/>
      <c r="GG2697" s="116"/>
      <c r="GH2697" s="116"/>
      <c r="GI2697" s="116"/>
      <c r="GJ2697" s="116"/>
      <c r="GK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</row>
    <row r="2698" spans="1:256" s="115" customFormat="1">
      <c r="A2698" s="116"/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GE2698" s="116"/>
      <c r="GF2698" s="116"/>
      <c r="GG2698" s="116"/>
      <c r="GH2698" s="116"/>
      <c r="GI2698" s="116"/>
      <c r="GJ2698" s="116"/>
      <c r="GK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</row>
    <row r="2699" spans="1:256" s="115" customFormat="1">
      <c r="A2699" s="116"/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GE2699" s="116"/>
      <c r="GF2699" s="116"/>
      <c r="GG2699" s="116"/>
      <c r="GH2699" s="116"/>
      <c r="GI2699" s="116"/>
      <c r="GJ2699" s="116"/>
      <c r="GK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</row>
    <row r="2700" spans="1:256" s="115" customFormat="1">
      <c r="A2700" s="116"/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GE2700" s="116"/>
      <c r="GF2700" s="116"/>
      <c r="GG2700" s="116"/>
      <c r="GH2700" s="116"/>
      <c r="GI2700" s="116"/>
      <c r="GJ2700" s="116"/>
      <c r="GK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</row>
    <row r="2701" spans="1:256" s="115" customFormat="1">
      <c r="A2701" s="116"/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GE2701" s="116"/>
      <c r="GF2701" s="116"/>
      <c r="GG2701" s="116"/>
      <c r="GH2701" s="116"/>
      <c r="GI2701" s="116"/>
      <c r="GJ2701" s="116"/>
      <c r="GK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</row>
    <row r="2702" spans="1:256" s="115" customFormat="1">
      <c r="A2702" s="116"/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GE2702" s="116"/>
      <c r="GF2702" s="116"/>
      <c r="GG2702" s="116"/>
      <c r="GH2702" s="116"/>
      <c r="GI2702" s="116"/>
      <c r="GJ2702" s="116"/>
      <c r="GK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</row>
    <row r="2703" spans="1:256" s="115" customFormat="1">
      <c r="A2703" s="116"/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GE2703" s="116"/>
      <c r="GF2703" s="116"/>
      <c r="GG2703" s="116"/>
      <c r="GH2703" s="116"/>
      <c r="GI2703" s="116"/>
      <c r="GJ2703" s="116"/>
      <c r="GK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</row>
    <row r="2704" spans="1:256" s="115" customFormat="1">
      <c r="A2704" s="116"/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GE2704" s="116"/>
      <c r="GF2704" s="116"/>
      <c r="GG2704" s="116"/>
      <c r="GH2704" s="116"/>
      <c r="GI2704" s="116"/>
      <c r="GJ2704" s="116"/>
      <c r="GK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</row>
    <row r="2705" spans="1:256" s="115" customFormat="1">
      <c r="A2705" s="116"/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GE2705" s="116"/>
      <c r="GF2705" s="116"/>
      <c r="GG2705" s="116"/>
      <c r="GH2705" s="116"/>
      <c r="GI2705" s="116"/>
      <c r="GJ2705" s="116"/>
      <c r="GK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</row>
    <row r="2706" spans="1:256" s="115" customFormat="1">
      <c r="A2706" s="116"/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GE2706" s="116"/>
      <c r="GF2706" s="116"/>
      <c r="GG2706" s="116"/>
      <c r="GH2706" s="116"/>
      <c r="GI2706" s="116"/>
      <c r="GJ2706" s="116"/>
      <c r="GK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</row>
    <row r="2707" spans="1:256" s="115" customFormat="1">
      <c r="A2707" s="116"/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GE2707" s="116"/>
      <c r="GF2707" s="116"/>
      <c r="GG2707" s="116"/>
      <c r="GH2707" s="116"/>
      <c r="GI2707" s="116"/>
      <c r="GJ2707" s="116"/>
      <c r="GK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</row>
    <row r="2708" spans="1:256" s="115" customFormat="1">
      <c r="A2708" s="116"/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GE2708" s="116"/>
      <c r="GF2708" s="116"/>
      <c r="GG2708" s="116"/>
      <c r="GH2708" s="116"/>
      <c r="GI2708" s="116"/>
      <c r="GJ2708" s="116"/>
      <c r="GK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</row>
    <row r="2709" spans="1:256" s="115" customFormat="1">
      <c r="A2709" s="116"/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GE2709" s="116"/>
      <c r="GF2709" s="116"/>
      <c r="GG2709" s="116"/>
      <c r="GH2709" s="116"/>
      <c r="GI2709" s="116"/>
      <c r="GJ2709" s="116"/>
      <c r="GK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</row>
    <row r="2710" spans="1:256" s="115" customFormat="1">
      <c r="A2710" s="116"/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GE2710" s="116"/>
      <c r="GF2710" s="116"/>
      <c r="GG2710" s="116"/>
      <c r="GH2710" s="116"/>
      <c r="GI2710" s="116"/>
      <c r="GJ2710" s="116"/>
      <c r="GK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</row>
    <row r="2711" spans="1:256" s="115" customFormat="1">
      <c r="A2711" s="116"/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GE2711" s="116"/>
      <c r="GF2711" s="116"/>
      <c r="GG2711" s="116"/>
      <c r="GH2711" s="116"/>
      <c r="GI2711" s="116"/>
      <c r="GJ2711" s="116"/>
      <c r="GK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</row>
    <row r="2712" spans="1:256" s="115" customFormat="1">
      <c r="A2712" s="116"/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GE2712" s="116"/>
      <c r="GF2712" s="116"/>
      <c r="GG2712" s="116"/>
      <c r="GH2712" s="116"/>
      <c r="GI2712" s="116"/>
      <c r="GJ2712" s="116"/>
      <c r="GK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</row>
    <row r="2713" spans="1:256" s="115" customFormat="1">
      <c r="A2713" s="116"/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GE2713" s="116"/>
      <c r="GF2713" s="116"/>
      <c r="GG2713" s="116"/>
      <c r="GH2713" s="116"/>
      <c r="GI2713" s="116"/>
      <c r="GJ2713" s="116"/>
      <c r="GK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</row>
    <row r="2714" spans="1:256" s="115" customFormat="1">
      <c r="A2714" s="116"/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GE2714" s="116"/>
      <c r="GF2714" s="116"/>
      <c r="GG2714" s="116"/>
      <c r="GH2714" s="116"/>
      <c r="GI2714" s="116"/>
      <c r="GJ2714" s="116"/>
      <c r="GK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</row>
    <row r="2715" spans="1:256" s="115" customFormat="1">
      <c r="A2715" s="116"/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GE2715" s="116"/>
      <c r="GF2715" s="116"/>
      <c r="GG2715" s="116"/>
      <c r="GH2715" s="116"/>
      <c r="GI2715" s="116"/>
      <c r="GJ2715" s="116"/>
      <c r="GK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</row>
    <row r="2716" spans="1:256" s="115" customFormat="1">
      <c r="A2716" s="116"/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GE2716" s="116"/>
      <c r="GF2716" s="116"/>
      <c r="GG2716" s="116"/>
      <c r="GH2716" s="116"/>
      <c r="GI2716" s="116"/>
      <c r="GJ2716" s="116"/>
      <c r="GK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</row>
    <row r="2717" spans="1:256" s="115" customFormat="1">
      <c r="A2717" s="116"/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GE2717" s="116"/>
      <c r="GF2717" s="116"/>
      <c r="GG2717" s="116"/>
      <c r="GH2717" s="116"/>
      <c r="GI2717" s="116"/>
      <c r="GJ2717" s="116"/>
      <c r="GK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</row>
    <row r="2718" spans="1:256" s="115" customFormat="1">
      <c r="A2718" s="116"/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GE2718" s="116"/>
      <c r="GF2718" s="116"/>
      <c r="GG2718" s="116"/>
      <c r="GH2718" s="116"/>
      <c r="GI2718" s="116"/>
      <c r="GJ2718" s="116"/>
      <c r="GK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</row>
    <row r="2719" spans="1:256" s="115" customFormat="1">
      <c r="A2719" s="116"/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GE2719" s="116"/>
      <c r="GF2719" s="116"/>
      <c r="GG2719" s="116"/>
      <c r="GH2719" s="116"/>
      <c r="GI2719" s="116"/>
      <c r="GJ2719" s="116"/>
      <c r="GK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</row>
    <row r="2720" spans="1:256" s="115" customFormat="1">
      <c r="A2720" s="116"/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GE2720" s="116"/>
      <c r="GF2720" s="116"/>
      <c r="GG2720" s="116"/>
      <c r="GH2720" s="116"/>
      <c r="GI2720" s="116"/>
      <c r="GJ2720" s="116"/>
      <c r="GK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</row>
    <row r="2721" spans="1:256" s="115" customFormat="1">
      <c r="A2721" s="116"/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GE2721" s="116"/>
      <c r="GF2721" s="116"/>
      <c r="GG2721" s="116"/>
      <c r="GH2721" s="116"/>
      <c r="GI2721" s="116"/>
      <c r="GJ2721" s="116"/>
      <c r="GK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</row>
    <row r="2722" spans="1:256" s="115" customFormat="1">
      <c r="A2722" s="116"/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GE2722" s="116"/>
      <c r="GF2722" s="116"/>
      <c r="GG2722" s="116"/>
      <c r="GH2722" s="116"/>
      <c r="GI2722" s="116"/>
      <c r="GJ2722" s="116"/>
      <c r="GK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</row>
    <row r="2723" spans="1:256" s="115" customFormat="1">
      <c r="A2723" s="116"/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GE2723" s="116"/>
      <c r="GF2723" s="116"/>
      <c r="GG2723" s="116"/>
      <c r="GH2723" s="116"/>
      <c r="GI2723" s="116"/>
      <c r="GJ2723" s="116"/>
      <c r="GK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</row>
    <row r="2724" spans="1:256" s="115" customFormat="1">
      <c r="A2724" s="116"/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GE2724" s="116"/>
      <c r="GF2724" s="116"/>
      <c r="GG2724" s="116"/>
      <c r="GH2724" s="116"/>
      <c r="GI2724" s="116"/>
      <c r="GJ2724" s="116"/>
      <c r="GK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</row>
    <row r="2725" spans="1:256" s="115" customFormat="1">
      <c r="A2725" s="116"/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GE2725" s="116"/>
      <c r="GF2725" s="116"/>
      <c r="GG2725" s="116"/>
      <c r="GH2725" s="116"/>
      <c r="GI2725" s="116"/>
      <c r="GJ2725" s="116"/>
      <c r="GK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</row>
    <row r="2726" spans="1:256" s="115" customFormat="1">
      <c r="A2726" s="116"/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GE2726" s="116"/>
      <c r="GF2726" s="116"/>
      <c r="GG2726" s="116"/>
      <c r="GH2726" s="116"/>
      <c r="GI2726" s="116"/>
      <c r="GJ2726" s="116"/>
      <c r="GK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</row>
    <row r="2727" spans="1:256" s="115" customFormat="1">
      <c r="A2727" s="116"/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GE2727" s="116"/>
      <c r="GF2727" s="116"/>
      <c r="GG2727" s="116"/>
      <c r="GH2727" s="116"/>
      <c r="GI2727" s="116"/>
      <c r="GJ2727" s="116"/>
      <c r="GK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</row>
    <row r="2728" spans="1:256" s="115" customFormat="1">
      <c r="A2728" s="116"/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GE2728" s="116"/>
      <c r="GF2728" s="116"/>
      <c r="GG2728" s="116"/>
      <c r="GH2728" s="116"/>
      <c r="GI2728" s="116"/>
      <c r="GJ2728" s="116"/>
      <c r="GK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</row>
    <row r="2729" spans="1:256" s="115" customFormat="1">
      <c r="A2729" s="116"/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GE2729" s="116"/>
      <c r="GF2729" s="116"/>
      <c r="GG2729" s="116"/>
      <c r="GH2729" s="116"/>
      <c r="GI2729" s="116"/>
      <c r="GJ2729" s="116"/>
      <c r="GK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</row>
    <row r="2730" spans="1:256" s="115" customFormat="1">
      <c r="A2730" s="116"/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GE2730" s="116"/>
      <c r="GF2730" s="116"/>
      <c r="GG2730" s="116"/>
      <c r="GH2730" s="116"/>
      <c r="GI2730" s="116"/>
      <c r="GJ2730" s="116"/>
      <c r="GK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</row>
    <row r="2731" spans="1:256" s="115" customFormat="1">
      <c r="A2731" s="116"/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GE2731" s="116"/>
      <c r="GF2731" s="116"/>
      <c r="GG2731" s="116"/>
      <c r="GH2731" s="116"/>
      <c r="GI2731" s="116"/>
      <c r="GJ2731" s="116"/>
      <c r="GK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</row>
    <row r="2732" spans="1:256" s="115" customFormat="1">
      <c r="A2732" s="116"/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GE2732" s="116"/>
      <c r="GF2732" s="116"/>
      <c r="GG2732" s="116"/>
      <c r="GH2732" s="116"/>
      <c r="GI2732" s="116"/>
      <c r="GJ2732" s="116"/>
      <c r="GK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</row>
    <row r="2733" spans="1:256" s="115" customFormat="1">
      <c r="A2733" s="116"/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GE2733" s="116"/>
      <c r="GF2733" s="116"/>
      <c r="GG2733" s="116"/>
      <c r="GH2733" s="116"/>
      <c r="GI2733" s="116"/>
      <c r="GJ2733" s="116"/>
      <c r="GK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</row>
    <row r="2734" spans="1:256" s="115" customFormat="1">
      <c r="A2734" s="116"/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GE2734" s="116"/>
      <c r="GF2734" s="116"/>
      <c r="GG2734" s="116"/>
      <c r="GH2734" s="116"/>
      <c r="GI2734" s="116"/>
      <c r="GJ2734" s="116"/>
      <c r="GK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</row>
    <row r="2735" spans="1:256" s="115" customFormat="1">
      <c r="A2735" s="116"/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GE2735" s="116"/>
      <c r="GF2735" s="116"/>
      <c r="GG2735" s="116"/>
      <c r="GH2735" s="116"/>
      <c r="GI2735" s="116"/>
      <c r="GJ2735" s="116"/>
      <c r="GK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</row>
    <row r="2736" spans="1:256" s="115" customFormat="1">
      <c r="A2736" s="116"/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GE2736" s="116"/>
      <c r="GF2736" s="116"/>
      <c r="GG2736" s="116"/>
      <c r="GH2736" s="116"/>
      <c r="GI2736" s="116"/>
      <c r="GJ2736" s="116"/>
      <c r="GK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</row>
    <row r="2737" spans="1:256" s="115" customFormat="1">
      <c r="A2737" s="116"/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GE2737" s="116"/>
      <c r="GF2737" s="116"/>
      <c r="GG2737" s="116"/>
      <c r="GH2737" s="116"/>
      <c r="GI2737" s="116"/>
      <c r="GJ2737" s="116"/>
      <c r="GK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</row>
    <row r="2738" spans="1:256" s="115" customFormat="1">
      <c r="A2738" s="116"/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GE2738" s="116"/>
      <c r="GF2738" s="116"/>
      <c r="GG2738" s="116"/>
      <c r="GH2738" s="116"/>
      <c r="GI2738" s="116"/>
      <c r="GJ2738" s="116"/>
      <c r="GK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</row>
    <row r="2739" spans="1:256" s="115" customFormat="1">
      <c r="A2739" s="116"/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GE2739" s="116"/>
      <c r="GF2739" s="116"/>
      <c r="GG2739" s="116"/>
      <c r="GH2739" s="116"/>
      <c r="GI2739" s="116"/>
      <c r="GJ2739" s="116"/>
      <c r="GK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</row>
    <row r="2740" spans="1:256" s="115" customFormat="1">
      <c r="A2740" s="116"/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GE2740" s="116"/>
      <c r="GF2740" s="116"/>
      <c r="GG2740" s="116"/>
      <c r="GH2740" s="116"/>
      <c r="GI2740" s="116"/>
      <c r="GJ2740" s="116"/>
      <c r="GK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</row>
    <row r="2741" spans="1:256" s="115" customFormat="1">
      <c r="A2741" s="116"/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GE2741" s="116"/>
      <c r="GF2741" s="116"/>
      <c r="GG2741" s="116"/>
      <c r="GH2741" s="116"/>
      <c r="GI2741" s="116"/>
      <c r="GJ2741" s="116"/>
      <c r="GK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</row>
    <row r="2742" spans="1:256" s="115" customFormat="1">
      <c r="A2742" s="116"/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GE2742" s="116"/>
      <c r="GF2742" s="116"/>
      <c r="GG2742" s="116"/>
      <c r="GH2742" s="116"/>
      <c r="GI2742" s="116"/>
      <c r="GJ2742" s="116"/>
      <c r="GK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</row>
    <row r="2743" spans="1:256" s="115" customFormat="1">
      <c r="A2743" s="116"/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GE2743" s="116"/>
      <c r="GF2743" s="116"/>
      <c r="GG2743" s="116"/>
      <c r="GH2743" s="116"/>
      <c r="GI2743" s="116"/>
      <c r="GJ2743" s="116"/>
      <c r="GK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</row>
    <row r="2744" spans="1:256" s="115" customFormat="1">
      <c r="A2744" s="116"/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GE2744" s="116"/>
      <c r="GF2744" s="116"/>
      <c r="GG2744" s="116"/>
      <c r="GH2744" s="116"/>
      <c r="GI2744" s="116"/>
      <c r="GJ2744" s="116"/>
      <c r="GK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</row>
    <row r="2745" spans="1:256" s="115" customFormat="1">
      <c r="A2745" s="116"/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GE2745" s="116"/>
      <c r="GF2745" s="116"/>
      <c r="GG2745" s="116"/>
      <c r="GH2745" s="116"/>
      <c r="GI2745" s="116"/>
      <c r="GJ2745" s="116"/>
      <c r="GK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</row>
    <row r="2746" spans="1:256" s="115" customFormat="1">
      <c r="A2746" s="116"/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GE2746" s="116"/>
      <c r="GF2746" s="116"/>
      <c r="GG2746" s="116"/>
      <c r="GH2746" s="116"/>
      <c r="GI2746" s="116"/>
      <c r="GJ2746" s="116"/>
      <c r="GK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</row>
    <row r="2747" spans="1:256" s="115" customFormat="1">
      <c r="A2747" s="116"/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GE2747" s="116"/>
      <c r="GF2747" s="116"/>
      <c r="GG2747" s="116"/>
      <c r="GH2747" s="116"/>
      <c r="GI2747" s="116"/>
      <c r="GJ2747" s="116"/>
      <c r="GK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</row>
    <row r="2748" spans="1:256" s="115" customFormat="1">
      <c r="A2748" s="116"/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GE2748" s="116"/>
      <c r="GF2748" s="116"/>
      <c r="GG2748" s="116"/>
      <c r="GH2748" s="116"/>
      <c r="GI2748" s="116"/>
      <c r="GJ2748" s="116"/>
      <c r="GK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</row>
    <row r="2749" spans="1:256" s="115" customFormat="1">
      <c r="A2749" s="116"/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GE2749" s="116"/>
      <c r="GF2749" s="116"/>
      <c r="GG2749" s="116"/>
      <c r="GH2749" s="116"/>
      <c r="GI2749" s="116"/>
      <c r="GJ2749" s="116"/>
      <c r="GK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</row>
    <row r="2750" spans="1:256" s="115" customFormat="1">
      <c r="A2750" s="116"/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GE2750" s="116"/>
      <c r="GF2750" s="116"/>
      <c r="GG2750" s="116"/>
      <c r="GH2750" s="116"/>
      <c r="GI2750" s="116"/>
      <c r="GJ2750" s="116"/>
      <c r="GK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</row>
    <row r="2751" spans="1:256" s="115" customFormat="1">
      <c r="A2751" s="116"/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GE2751" s="116"/>
      <c r="GF2751" s="116"/>
      <c r="GG2751" s="116"/>
      <c r="GH2751" s="116"/>
      <c r="GI2751" s="116"/>
      <c r="GJ2751" s="116"/>
      <c r="GK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</row>
    <row r="2752" spans="1:256" s="115" customFormat="1">
      <c r="A2752" s="116"/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GE2752" s="116"/>
      <c r="GF2752" s="116"/>
      <c r="GG2752" s="116"/>
      <c r="GH2752" s="116"/>
      <c r="GI2752" s="116"/>
      <c r="GJ2752" s="116"/>
      <c r="GK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</row>
    <row r="2753" spans="1:256" s="115" customFormat="1">
      <c r="A2753" s="116"/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GE2753" s="116"/>
      <c r="GF2753" s="116"/>
      <c r="GG2753" s="116"/>
      <c r="GH2753" s="116"/>
      <c r="GI2753" s="116"/>
      <c r="GJ2753" s="116"/>
      <c r="GK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</row>
    <row r="2754" spans="1:256" s="115" customFormat="1">
      <c r="A2754" s="116"/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GE2754" s="116"/>
      <c r="GF2754" s="116"/>
      <c r="GG2754" s="116"/>
      <c r="GH2754" s="116"/>
      <c r="GI2754" s="116"/>
      <c r="GJ2754" s="116"/>
      <c r="GK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</row>
    <row r="2755" spans="1:256" s="115" customFormat="1">
      <c r="A2755" s="116"/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GE2755" s="116"/>
      <c r="GF2755" s="116"/>
      <c r="GG2755" s="116"/>
      <c r="GH2755" s="116"/>
      <c r="GI2755" s="116"/>
      <c r="GJ2755" s="116"/>
      <c r="GK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</row>
    <row r="2756" spans="1:256" s="115" customFormat="1">
      <c r="A2756" s="116"/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GE2756" s="116"/>
      <c r="GF2756" s="116"/>
      <c r="GG2756" s="116"/>
      <c r="GH2756" s="116"/>
      <c r="GI2756" s="116"/>
      <c r="GJ2756" s="116"/>
      <c r="GK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</row>
    <row r="2757" spans="1:256" s="115" customFormat="1">
      <c r="A2757" s="116"/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GE2757" s="116"/>
      <c r="GF2757" s="116"/>
      <c r="GG2757" s="116"/>
      <c r="GH2757" s="116"/>
      <c r="GI2757" s="116"/>
      <c r="GJ2757" s="116"/>
      <c r="GK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</row>
    <row r="2758" spans="1:256" s="115" customFormat="1">
      <c r="A2758" s="116"/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GE2758" s="116"/>
      <c r="GF2758" s="116"/>
      <c r="GG2758" s="116"/>
      <c r="GH2758" s="116"/>
      <c r="GI2758" s="116"/>
      <c r="GJ2758" s="116"/>
      <c r="GK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</row>
    <row r="2759" spans="1:256" s="115" customFormat="1">
      <c r="A2759" s="116"/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GE2759" s="116"/>
      <c r="GF2759" s="116"/>
      <c r="GG2759" s="116"/>
      <c r="GH2759" s="116"/>
      <c r="GI2759" s="116"/>
      <c r="GJ2759" s="116"/>
      <c r="GK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</row>
    <row r="2760" spans="1:256" s="115" customFormat="1">
      <c r="A2760" s="116"/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GE2760" s="116"/>
      <c r="GF2760" s="116"/>
      <c r="GG2760" s="116"/>
      <c r="GH2760" s="116"/>
      <c r="GI2760" s="116"/>
      <c r="GJ2760" s="116"/>
      <c r="GK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</row>
    <row r="2761" spans="1:256" s="115" customFormat="1">
      <c r="A2761" s="116"/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GE2761" s="116"/>
      <c r="GF2761" s="116"/>
      <c r="GG2761" s="116"/>
      <c r="GH2761" s="116"/>
      <c r="GI2761" s="116"/>
      <c r="GJ2761" s="116"/>
      <c r="GK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</row>
    <row r="2762" spans="1:256" s="115" customFormat="1">
      <c r="A2762" s="116"/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GE2762" s="116"/>
      <c r="GF2762" s="116"/>
      <c r="GG2762" s="116"/>
      <c r="GH2762" s="116"/>
      <c r="GI2762" s="116"/>
      <c r="GJ2762" s="116"/>
      <c r="GK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</row>
    <row r="2763" spans="1:256" s="115" customFormat="1">
      <c r="A2763" s="116"/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GE2763" s="116"/>
      <c r="GF2763" s="116"/>
      <c r="GG2763" s="116"/>
      <c r="GH2763" s="116"/>
      <c r="GI2763" s="116"/>
      <c r="GJ2763" s="116"/>
      <c r="GK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</row>
    <row r="2764" spans="1:256" s="115" customFormat="1">
      <c r="A2764" s="116"/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GE2764" s="116"/>
      <c r="GF2764" s="116"/>
      <c r="GG2764" s="116"/>
      <c r="GH2764" s="116"/>
      <c r="GI2764" s="116"/>
      <c r="GJ2764" s="116"/>
      <c r="GK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</row>
    <row r="2765" spans="1:256" s="115" customFormat="1">
      <c r="A2765" s="116"/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GE2765" s="116"/>
      <c r="GF2765" s="116"/>
      <c r="GG2765" s="116"/>
      <c r="GH2765" s="116"/>
      <c r="GI2765" s="116"/>
      <c r="GJ2765" s="116"/>
      <c r="GK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</row>
    <row r="2766" spans="1:256" s="115" customFormat="1">
      <c r="A2766" s="116"/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GE2766" s="116"/>
      <c r="GF2766" s="116"/>
      <c r="GG2766" s="116"/>
      <c r="GH2766" s="116"/>
      <c r="GI2766" s="116"/>
      <c r="GJ2766" s="116"/>
      <c r="GK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</row>
    <row r="2767" spans="1:256" s="115" customFormat="1">
      <c r="A2767" s="116"/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GE2767" s="116"/>
      <c r="GF2767" s="116"/>
      <c r="GG2767" s="116"/>
      <c r="GH2767" s="116"/>
      <c r="GI2767" s="116"/>
      <c r="GJ2767" s="116"/>
      <c r="GK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</row>
    <row r="2768" spans="1:256" s="115" customFormat="1">
      <c r="A2768" s="116"/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GE2768" s="116"/>
      <c r="GF2768" s="116"/>
      <c r="GG2768" s="116"/>
      <c r="GH2768" s="116"/>
      <c r="GI2768" s="116"/>
      <c r="GJ2768" s="116"/>
      <c r="GK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</row>
    <row r="2769" spans="1:256" s="115" customFormat="1">
      <c r="A2769" s="116"/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GE2769" s="116"/>
      <c r="GF2769" s="116"/>
      <c r="GG2769" s="116"/>
      <c r="GH2769" s="116"/>
      <c r="GI2769" s="116"/>
      <c r="GJ2769" s="116"/>
      <c r="GK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</row>
    <row r="2770" spans="1:256" s="115" customFormat="1">
      <c r="A2770" s="116"/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GE2770" s="116"/>
      <c r="GF2770" s="116"/>
      <c r="GG2770" s="116"/>
      <c r="GH2770" s="116"/>
      <c r="GI2770" s="116"/>
      <c r="GJ2770" s="116"/>
      <c r="GK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</row>
    <row r="2771" spans="1:256" s="115" customFormat="1">
      <c r="A2771" s="116"/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GE2771" s="116"/>
      <c r="GF2771" s="116"/>
      <c r="GG2771" s="116"/>
      <c r="GH2771" s="116"/>
      <c r="GI2771" s="116"/>
      <c r="GJ2771" s="116"/>
      <c r="GK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</row>
    <row r="2772" spans="1:256" s="115" customFormat="1">
      <c r="A2772" s="116"/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GE2772" s="116"/>
      <c r="GF2772" s="116"/>
      <c r="GG2772" s="116"/>
      <c r="GH2772" s="116"/>
      <c r="GI2772" s="116"/>
      <c r="GJ2772" s="116"/>
      <c r="GK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</row>
    <row r="2773" spans="1:256" s="115" customFormat="1">
      <c r="A2773" s="116"/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GE2773" s="116"/>
      <c r="GF2773" s="116"/>
      <c r="GG2773" s="116"/>
      <c r="GH2773" s="116"/>
      <c r="GI2773" s="116"/>
      <c r="GJ2773" s="116"/>
      <c r="GK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</row>
    <row r="2774" spans="1:256" s="115" customFormat="1">
      <c r="A2774" s="116"/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GE2774" s="116"/>
      <c r="GF2774" s="116"/>
      <c r="GG2774" s="116"/>
      <c r="GH2774" s="116"/>
      <c r="GI2774" s="116"/>
      <c r="GJ2774" s="116"/>
      <c r="GK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</row>
    <row r="2775" spans="1:256" s="115" customFormat="1">
      <c r="A2775" s="116"/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GE2775" s="116"/>
      <c r="GF2775" s="116"/>
      <c r="GG2775" s="116"/>
      <c r="GH2775" s="116"/>
      <c r="GI2775" s="116"/>
      <c r="GJ2775" s="116"/>
      <c r="GK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</row>
    <row r="2776" spans="1:256" s="115" customFormat="1">
      <c r="A2776" s="116"/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GE2776" s="116"/>
      <c r="GF2776" s="116"/>
      <c r="GG2776" s="116"/>
      <c r="GH2776" s="116"/>
      <c r="GI2776" s="116"/>
      <c r="GJ2776" s="116"/>
      <c r="GK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</row>
    <row r="2777" spans="1:256" s="115" customFormat="1">
      <c r="A2777" s="116"/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GE2777" s="116"/>
      <c r="GF2777" s="116"/>
      <c r="GG2777" s="116"/>
      <c r="GH2777" s="116"/>
      <c r="GI2777" s="116"/>
      <c r="GJ2777" s="116"/>
      <c r="GK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</row>
    <row r="2778" spans="1:256" s="115" customFormat="1">
      <c r="A2778" s="116"/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GE2778" s="116"/>
      <c r="GF2778" s="116"/>
      <c r="GG2778" s="116"/>
      <c r="GH2778" s="116"/>
      <c r="GI2778" s="116"/>
      <c r="GJ2778" s="116"/>
      <c r="GK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</row>
    <row r="2779" spans="1:256" s="115" customFormat="1">
      <c r="A2779" s="116"/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GE2779" s="116"/>
      <c r="GF2779" s="116"/>
      <c r="GG2779" s="116"/>
      <c r="GH2779" s="116"/>
      <c r="GI2779" s="116"/>
      <c r="GJ2779" s="116"/>
      <c r="GK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</row>
    <row r="2780" spans="1:256" s="115" customFormat="1">
      <c r="A2780" s="116"/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GE2780" s="116"/>
      <c r="GF2780" s="116"/>
      <c r="GG2780" s="116"/>
      <c r="GH2780" s="116"/>
      <c r="GI2780" s="116"/>
      <c r="GJ2780" s="116"/>
      <c r="GK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</row>
    <row r="2781" spans="1:256" s="115" customFormat="1">
      <c r="A2781" s="116"/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GE2781" s="116"/>
      <c r="GF2781" s="116"/>
      <c r="GG2781" s="116"/>
      <c r="GH2781" s="116"/>
      <c r="GI2781" s="116"/>
      <c r="GJ2781" s="116"/>
      <c r="GK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</row>
    <row r="2782" spans="1:256" s="115" customFormat="1">
      <c r="A2782" s="116"/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GE2782" s="116"/>
      <c r="GF2782" s="116"/>
      <c r="GG2782" s="116"/>
      <c r="GH2782" s="116"/>
      <c r="GI2782" s="116"/>
      <c r="GJ2782" s="116"/>
      <c r="GK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</row>
    <row r="2783" spans="1:256" s="115" customFormat="1">
      <c r="A2783" s="116"/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GE2783" s="116"/>
      <c r="GF2783" s="116"/>
      <c r="GG2783" s="116"/>
      <c r="GH2783" s="116"/>
      <c r="GI2783" s="116"/>
      <c r="GJ2783" s="116"/>
      <c r="GK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</row>
    <row r="2784" spans="1:256" s="115" customFormat="1">
      <c r="A2784" s="116"/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GE2784" s="116"/>
      <c r="GF2784" s="116"/>
      <c r="GG2784" s="116"/>
      <c r="GH2784" s="116"/>
      <c r="GI2784" s="116"/>
      <c r="GJ2784" s="116"/>
      <c r="GK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</row>
    <row r="2785" spans="1:256" s="115" customFormat="1">
      <c r="A2785" s="116"/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GE2785" s="116"/>
      <c r="GF2785" s="116"/>
      <c r="GG2785" s="116"/>
      <c r="GH2785" s="116"/>
      <c r="GI2785" s="116"/>
      <c r="GJ2785" s="116"/>
      <c r="GK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</row>
    <row r="2786" spans="1:256" s="115" customFormat="1">
      <c r="A2786" s="116"/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GE2786" s="116"/>
      <c r="GF2786" s="116"/>
      <c r="GG2786" s="116"/>
      <c r="GH2786" s="116"/>
      <c r="GI2786" s="116"/>
      <c r="GJ2786" s="116"/>
      <c r="GK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</row>
    <row r="2787" spans="1:256" s="115" customFormat="1">
      <c r="A2787" s="116"/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GE2787" s="116"/>
      <c r="GF2787" s="116"/>
      <c r="GG2787" s="116"/>
      <c r="GH2787" s="116"/>
      <c r="GI2787" s="116"/>
      <c r="GJ2787" s="116"/>
      <c r="GK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</row>
    <row r="2788" spans="1:256" s="115" customFormat="1">
      <c r="A2788" s="116"/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GE2788" s="116"/>
      <c r="GF2788" s="116"/>
      <c r="GG2788" s="116"/>
      <c r="GH2788" s="116"/>
      <c r="GI2788" s="116"/>
      <c r="GJ2788" s="116"/>
      <c r="GK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</row>
    <row r="2789" spans="1:256" s="115" customFormat="1">
      <c r="A2789" s="116"/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GE2789" s="116"/>
      <c r="GF2789" s="116"/>
      <c r="GG2789" s="116"/>
      <c r="GH2789" s="116"/>
      <c r="GI2789" s="116"/>
      <c r="GJ2789" s="116"/>
      <c r="GK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</row>
    <row r="2790" spans="1:256" s="115" customFormat="1">
      <c r="A2790" s="116"/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GE2790" s="116"/>
      <c r="GF2790" s="116"/>
      <c r="GG2790" s="116"/>
      <c r="GH2790" s="116"/>
      <c r="GI2790" s="116"/>
      <c r="GJ2790" s="116"/>
      <c r="GK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</row>
    <row r="2791" spans="1:256" s="115" customFormat="1">
      <c r="A2791" s="116"/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GE2791" s="116"/>
      <c r="GF2791" s="116"/>
      <c r="GG2791" s="116"/>
      <c r="GH2791" s="116"/>
      <c r="GI2791" s="116"/>
      <c r="GJ2791" s="116"/>
      <c r="GK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</row>
    <row r="2792" spans="1:256" s="115" customFormat="1">
      <c r="A2792" s="116"/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GE2792" s="116"/>
      <c r="GF2792" s="116"/>
      <c r="GG2792" s="116"/>
      <c r="GH2792" s="116"/>
      <c r="GI2792" s="116"/>
      <c r="GJ2792" s="116"/>
      <c r="GK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</row>
    <row r="2793" spans="1:256" s="115" customFormat="1">
      <c r="A2793" s="116"/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GE2793" s="116"/>
      <c r="GF2793" s="116"/>
      <c r="GG2793" s="116"/>
      <c r="GH2793" s="116"/>
      <c r="GI2793" s="116"/>
      <c r="GJ2793" s="116"/>
      <c r="GK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</row>
    <row r="2794" spans="1:256" s="115" customFormat="1">
      <c r="A2794" s="116"/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GE2794" s="116"/>
      <c r="GF2794" s="116"/>
      <c r="GG2794" s="116"/>
      <c r="GH2794" s="116"/>
      <c r="GI2794" s="116"/>
      <c r="GJ2794" s="116"/>
      <c r="GK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</row>
    <row r="2795" spans="1:256" s="115" customFormat="1">
      <c r="A2795" s="116"/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GE2795" s="116"/>
      <c r="GF2795" s="116"/>
      <c r="GG2795" s="116"/>
      <c r="GH2795" s="116"/>
      <c r="GI2795" s="116"/>
      <c r="GJ2795" s="116"/>
      <c r="GK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</row>
    <row r="2796" spans="1:256" s="115" customFormat="1">
      <c r="A2796" s="116"/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GE2796" s="116"/>
      <c r="GF2796" s="116"/>
      <c r="GG2796" s="116"/>
      <c r="GH2796" s="116"/>
      <c r="GI2796" s="116"/>
      <c r="GJ2796" s="116"/>
      <c r="GK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</row>
    <row r="2797" spans="1:256" s="115" customFormat="1">
      <c r="A2797" s="116"/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GE2797" s="116"/>
      <c r="GF2797" s="116"/>
      <c r="GG2797" s="116"/>
      <c r="GH2797" s="116"/>
      <c r="GI2797" s="116"/>
      <c r="GJ2797" s="116"/>
      <c r="GK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</row>
    <row r="2798" spans="1:256" s="115" customFormat="1">
      <c r="A2798" s="116"/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GE2798" s="116"/>
      <c r="GF2798" s="116"/>
      <c r="GG2798" s="116"/>
      <c r="GH2798" s="116"/>
      <c r="GI2798" s="116"/>
      <c r="GJ2798" s="116"/>
      <c r="GK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</row>
    <row r="2799" spans="1:256" s="115" customFormat="1">
      <c r="A2799" s="116"/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GE2799" s="116"/>
      <c r="GF2799" s="116"/>
      <c r="GG2799" s="116"/>
      <c r="GH2799" s="116"/>
      <c r="GI2799" s="116"/>
      <c r="GJ2799" s="116"/>
      <c r="GK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</row>
    <row r="2800" spans="1:256" s="115" customFormat="1">
      <c r="A2800" s="116"/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GE2800" s="116"/>
      <c r="GF2800" s="116"/>
      <c r="GG2800" s="116"/>
      <c r="GH2800" s="116"/>
      <c r="GI2800" s="116"/>
      <c r="GJ2800" s="116"/>
      <c r="GK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</row>
    <row r="2801" spans="1:256" s="115" customFormat="1">
      <c r="A2801" s="116"/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GE2801" s="116"/>
      <c r="GF2801" s="116"/>
      <c r="GG2801" s="116"/>
      <c r="GH2801" s="116"/>
      <c r="GI2801" s="116"/>
      <c r="GJ2801" s="116"/>
      <c r="GK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</row>
    <row r="2802" spans="1:256" s="115" customFormat="1">
      <c r="A2802" s="116"/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GE2802" s="116"/>
      <c r="GF2802" s="116"/>
      <c r="GG2802" s="116"/>
      <c r="GH2802" s="116"/>
      <c r="GI2802" s="116"/>
      <c r="GJ2802" s="116"/>
      <c r="GK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</row>
    <row r="2803" spans="1:256" s="115" customFormat="1">
      <c r="A2803" s="116"/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GE2803" s="116"/>
      <c r="GF2803" s="116"/>
      <c r="GG2803" s="116"/>
      <c r="GH2803" s="116"/>
      <c r="GI2803" s="116"/>
      <c r="GJ2803" s="116"/>
      <c r="GK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</row>
    <row r="2804" spans="1:256" s="115" customFormat="1">
      <c r="A2804" s="116"/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GE2804" s="116"/>
      <c r="GF2804" s="116"/>
      <c r="GG2804" s="116"/>
      <c r="GH2804" s="116"/>
      <c r="GI2804" s="116"/>
      <c r="GJ2804" s="116"/>
      <c r="GK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</row>
    <row r="2805" spans="1:256" s="115" customFormat="1">
      <c r="A2805" s="116"/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GE2805" s="116"/>
      <c r="GF2805" s="116"/>
      <c r="GG2805" s="116"/>
      <c r="GH2805" s="116"/>
      <c r="GI2805" s="116"/>
      <c r="GJ2805" s="116"/>
      <c r="GK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</row>
    <row r="2806" spans="1:256" s="115" customFormat="1">
      <c r="A2806" s="116"/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GE2806" s="116"/>
      <c r="GF2806" s="116"/>
      <c r="GG2806" s="116"/>
      <c r="GH2806" s="116"/>
      <c r="GI2806" s="116"/>
      <c r="GJ2806" s="116"/>
      <c r="GK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</row>
    <row r="2807" spans="1:256" s="115" customFormat="1">
      <c r="A2807" s="116"/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GE2807" s="116"/>
      <c r="GF2807" s="116"/>
      <c r="GG2807" s="116"/>
      <c r="GH2807" s="116"/>
      <c r="GI2807" s="116"/>
      <c r="GJ2807" s="116"/>
      <c r="GK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</row>
    <row r="2808" spans="1:256" s="115" customFormat="1">
      <c r="A2808" s="116"/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GE2808" s="116"/>
      <c r="GF2808" s="116"/>
      <c r="GG2808" s="116"/>
      <c r="GH2808" s="116"/>
      <c r="GI2808" s="116"/>
      <c r="GJ2808" s="116"/>
      <c r="GK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</row>
    <row r="2809" spans="1:256" s="115" customFormat="1">
      <c r="A2809" s="116"/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GE2809" s="116"/>
      <c r="GF2809" s="116"/>
      <c r="GG2809" s="116"/>
      <c r="GH2809" s="116"/>
      <c r="GI2809" s="116"/>
      <c r="GJ2809" s="116"/>
      <c r="GK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</row>
    <row r="2810" spans="1:256" s="115" customFormat="1">
      <c r="A2810" s="116"/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GE2810" s="116"/>
      <c r="GF2810" s="116"/>
      <c r="GG2810" s="116"/>
      <c r="GH2810" s="116"/>
      <c r="GI2810" s="116"/>
      <c r="GJ2810" s="116"/>
      <c r="GK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</row>
    <row r="2811" spans="1:256" s="115" customFormat="1">
      <c r="A2811" s="116"/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GE2811" s="116"/>
      <c r="GF2811" s="116"/>
      <c r="GG2811" s="116"/>
      <c r="GH2811" s="116"/>
      <c r="GI2811" s="116"/>
      <c r="GJ2811" s="116"/>
      <c r="GK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</row>
    <row r="2812" spans="1:256" s="115" customFormat="1">
      <c r="A2812" s="116"/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GE2812" s="116"/>
      <c r="GF2812" s="116"/>
      <c r="GG2812" s="116"/>
      <c r="GH2812" s="116"/>
      <c r="GI2812" s="116"/>
      <c r="GJ2812" s="116"/>
      <c r="GK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</row>
    <row r="2813" spans="1:256" s="115" customFormat="1">
      <c r="A2813" s="116"/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GE2813" s="116"/>
      <c r="GF2813" s="116"/>
      <c r="GG2813" s="116"/>
      <c r="GH2813" s="116"/>
      <c r="GI2813" s="116"/>
      <c r="GJ2813" s="116"/>
      <c r="GK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</row>
    <row r="2814" spans="1:256" s="115" customFormat="1">
      <c r="A2814" s="116"/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GE2814" s="116"/>
      <c r="GF2814" s="116"/>
      <c r="GG2814" s="116"/>
      <c r="GH2814" s="116"/>
      <c r="GI2814" s="116"/>
      <c r="GJ2814" s="116"/>
      <c r="GK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</row>
    <row r="2815" spans="1:256" s="115" customFormat="1">
      <c r="A2815" s="116"/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GE2815" s="116"/>
      <c r="GF2815" s="116"/>
      <c r="GG2815" s="116"/>
      <c r="GH2815" s="116"/>
      <c r="GI2815" s="116"/>
      <c r="GJ2815" s="116"/>
      <c r="GK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</row>
    <row r="2816" spans="1:256" s="115" customFormat="1">
      <c r="A2816" s="116"/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GE2816" s="116"/>
      <c r="GF2816" s="116"/>
      <c r="GG2816" s="116"/>
      <c r="GH2816" s="116"/>
      <c r="GI2816" s="116"/>
      <c r="GJ2816" s="116"/>
      <c r="GK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</row>
    <row r="2817" spans="1:256" s="115" customFormat="1">
      <c r="A2817" s="116"/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GE2817" s="116"/>
      <c r="GF2817" s="116"/>
      <c r="GG2817" s="116"/>
      <c r="GH2817" s="116"/>
      <c r="GI2817" s="116"/>
      <c r="GJ2817" s="116"/>
      <c r="GK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</row>
    <row r="2818" spans="1:256" s="115" customFormat="1">
      <c r="A2818" s="116"/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GE2818" s="116"/>
      <c r="GF2818" s="116"/>
      <c r="GG2818" s="116"/>
      <c r="GH2818" s="116"/>
      <c r="GI2818" s="116"/>
      <c r="GJ2818" s="116"/>
      <c r="GK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</row>
    <row r="2819" spans="1:256" s="115" customFormat="1">
      <c r="A2819" s="116"/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GE2819" s="116"/>
      <c r="GF2819" s="116"/>
      <c r="GG2819" s="116"/>
      <c r="GH2819" s="116"/>
      <c r="GI2819" s="116"/>
      <c r="GJ2819" s="116"/>
      <c r="GK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</row>
    <row r="2820" spans="1:256" s="115" customFormat="1">
      <c r="A2820" s="116"/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GE2820" s="116"/>
      <c r="GF2820" s="116"/>
      <c r="GG2820" s="116"/>
      <c r="GH2820" s="116"/>
      <c r="GI2820" s="116"/>
      <c r="GJ2820" s="116"/>
      <c r="GK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</row>
    <row r="2821" spans="1:256" s="115" customFormat="1">
      <c r="A2821" s="116"/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GE2821" s="116"/>
      <c r="GF2821" s="116"/>
      <c r="GG2821" s="116"/>
      <c r="GH2821" s="116"/>
      <c r="GI2821" s="116"/>
      <c r="GJ2821" s="116"/>
      <c r="GK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</row>
    <row r="2822" spans="1:256" s="115" customFormat="1">
      <c r="A2822" s="116"/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GE2822" s="116"/>
      <c r="GF2822" s="116"/>
      <c r="GG2822" s="116"/>
      <c r="GH2822" s="116"/>
      <c r="GI2822" s="116"/>
      <c r="GJ2822" s="116"/>
      <c r="GK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</row>
    <row r="2823" spans="1:256" s="115" customFormat="1">
      <c r="A2823" s="116"/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GE2823" s="116"/>
      <c r="GF2823" s="116"/>
      <c r="GG2823" s="116"/>
      <c r="GH2823" s="116"/>
      <c r="GI2823" s="116"/>
      <c r="GJ2823" s="116"/>
      <c r="GK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</row>
    <row r="2824" spans="1:256" s="115" customFormat="1">
      <c r="A2824" s="116"/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GE2824" s="116"/>
      <c r="GF2824" s="116"/>
      <c r="GG2824" s="116"/>
      <c r="GH2824" s="116"/>
      <c r="GI2824" s="116"/>
      <c r="GJ2824" s="116"/>
      <c r="GK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</row>
    <row r="2825" spans="1:256" s="115" customFormat="1">
      <c r="A2825" s="116"/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GE2825" s="116"/>
      <c r="GF2825" s="116"/>
      <c r="GG2825" s="116"/>
      <c r="GH2825" s="116"/>
      <c r="GI2825" s="116"/>
      <c r="GJ2825" s="116"/>
      <c r="GK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</row>
    <row r="2826" spans="1:256" s="115" customFormat="1">
      <c r="A2826" s="116"/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GE2826" s="116"/>
      <c r="GF2826" s="116"/>
      <c r="GG2826" s="116"/>
      <c r="GH2826" s="116"/>
      <c r="GI2826" s="116"/>
      <c r="GJ2826" s="116"/>
      <c r="GK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</row>
    <row r="2827" spans="1:256" s="115" customFormat="1">
      <c r="A2827" s="116"/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GE2827" s="116"/>
      <c r="GF2827" s="116"/>
      <c r="GG2827" s="116"/>
      <c r="GH2827" s="116"/>
      <c r="GI2827" s="116"/>
      <c r="GJ2827" s="116"/>
      <c r="GK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</row>
    <row r="2828" spans="1:256" s="115" customFormat="1">
      <c r="A2828" s="116"/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GE2828" s="116"/>
      <c r="GF2828" s="116"/>
      <c r="GG2828" s="116"/>
      <c r="GH2828" s="116"/>
      <c r="GI2828" s="116"/>
      <c r="GJ2828" s="116"/>
      <c r="GK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</row>
    <row r="2829" spans="1:256" s="115" customFormat="1">
      <c r="A2829" s="116"/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GE2829" s="116"/>
      <c r="GF2829" s="116"/>
      <c r="GG2829" s="116"/>
      <c r="GH2829" s="116"/>
      <c r="GI2829" s="116"/>
      <c r="GJ2829" s="116"/>
      <c r="GK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</row>
    <row r="2830" spans="1:256" s="115" customFormat="1">
      <c r="A2830" s="116"/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GE2830" s="116"/>
      <c r="GF2830" s="116"/>
      <c r="GG2830" s="116"/>
      <c r="GH2830" s="116"/>
      <c r="GI2830" s="116"/>
      <c r="GJ2830" s="116"/>
      <c r="GK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</row>
    <row r="2831" spans="1:256" s="115" customFormat="1">
      <c r="A2831" s="116"/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GE2831" s="116"/>
      <c r="GF2831" s="116"/>
      <c r="GG2831" s="116"/>
      <c r="GH2831" s="116"/>
      <c r="GI2831" s="116"/>
      <c r="GJ2831" s="116"/>
      <c r="GK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</row>
    <row r="2832" spans="1:256" s="115" customFormat="1">
      <c r="A2832" s="116"/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GE2832" s="116"/>
      <c r="GF2832" s="116"/>
      <c r="GG2832" s="116"/>
      <c r="GH2832" s="116"/>
      <c r="GI2832" s="116"/>
      <c r="GJ2832" s="116"/>
      <c r="GK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</row>
    <row r="2833" spans="1:256" s="115" customFormat="1">
      <c r="A2833" s="116"/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GE2833" s="116"/>
      <c r="GF2833" s="116"/>
      <c r="GG2833" s="116"/>
      <c r="GH2833" s="116"/>
      <c r="GI2833" s="116"/>
      <c r="GJ2833" s="116"/>
      <c r="GK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</row>
    <row r="2834" spans="1:256" s="115" customFormat="1">
      <c r="A2834" s="116"/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GE2834" s="116"/>
      <c r="GF2834" s="116"/>
      <c r="GG2834" s="116"/>
      <c r="GH2834" s="116"/>
      <c r="GI2834" s="116"/>
      <c r="GJ2834" s="116"/>
      <c r="GK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</row>
    <row r="2835" spans="1:256" s="115" customFormat="1">
      <c r="A2835" s="116"/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GE2835" s="116"/>
      <c r="GF2835" s="116"/>
      <c r="GG2835" s="116"/>
      <c r="GH2835" s="116"/>
      <c r="GI2835" s="116"/>
      <c r="GJ2835" s="116"/>
      <c r="GK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</row>
    <row r="2836" spans="1:256" s="115" customFormat="1">
      <c r="A2836" s="116"/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GE2836" s="116"/>
      <c r="GF2836" s="116"/>
      <c r="GG2836" s="116"/>
      <c r="GH2836" s="116"/>
      <c r="GI2836" s="116"/>
      <c r="GJ2836" s="116"/>
      <c r="GK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</row>
    <row r="2837" spans="1:256" s="115" customFormat="1">
      <c r="A2837" s="116"/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GE2837" s="116"/>
      <c r="GF2837" s="116"/>
      <c r="GG2837" s="116"/>
      <c r="GH2837" s="116"/>
      <c r="GI2837" s="116"/>
      <c r="GJ2837" s="116"/>
      <c r="GK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</row>
    <row r="2838" spans="1:256" s="115" customFormat="1">
      <c r="A2838" s="116"/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GE2838" s="116"/>
      <c r="GF2838" s="116"/>
      <c r="GG2838" s="116"/>
      <c r="GH2838" s="116"/>
      <c r="GI2838" s="116"/>
      <c r="GJ2838" s="116"/>
      <c r="GK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</row>
    <row r="2839" spans="1:256" s="115" customFormat="1">
      <c r="A2839" s="116"/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GE2839" s="116"/>
      <c r="GF2839" s="116"/>
      <c r="GG2839" s="116"/>
      <c r="GH2839" s="116"/>
      <c r="GI2839" s="116"/>
      <c r="GJ2839" s="116"/>
      <c r="GK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</row>
    <row r="2840" spans="1:256" s="115" customFormat="1">
      <c r="A2840" s="116"/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GE2840" s="116"/>
      <c r="GF2840" s="116"/>
      <c r="GG2840" s="116"/>
      <c r="GH2840" s="116"/>
      <c r="GI2840" s="116"/>
      <c r="GJ2840" s="116"/>
      <c r="GK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</row>
    <row r="2841" spans="1:256" s="115" customFormat="1">
      <c r="A2841" s="116"/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GE2841" s="116"/>
      <c r="GF2841" s="116"/>
      <c r="GG2841" s="116"/>
      <c r="GH2841" s="116"/>
      <c r="GI2841" s="116"/>
      <c r="GJ2841" s="116"/>
      <c r="GK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</row>
    <row r="2842" spans="1:256" s="115" customFormat="1">
      <c r="A2842" s="116"/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GE2842" s="116"/>
      <c r="GF2842" s="116"/>
      <c r="GG2842" s="116"/>
      <c r="GH2842" s="116"/>
      <c r="GI2842" s="116"/>
      <c r="GJ2842" s="116"/>
      <c r="GK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</row>
    <row r="2843" spans="1:256" s="115" customFormat="1">
      <c r="A2843" s="116"/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GE2843" s="116"/>
      <c r="GF2843" s="116"/>
      <c r="GG2843" s="116"/>
      <c r="GH2843" s="116"/>
      <c r="GI2843" s="116"/>
      <c r="GJ2843" s="116"/>
      <c r="GK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</row>
    <row r="2844" spans="1:256" s="115" customFormat="1">
      <c r="A2844" s="116"/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GE2844" s="116"/>
      <c r="GF2844" s="116"/>
      <c r="GG2844" s="116"/>
      <c r="GH2844" s="116"/>
      <c r="GI2844" s="116"/>
      <c r="GJ2844" s="116"/>
      <c r="GK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</row>
    <row r="2845" spans="1:256" s="115" customFormat="1">
      <c r="A2845" s="116"/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GE2845" s="116"/>
      <c r="GF2845" s="116"/>
      <c r="GG2845" s="116"/>
      <c r="GH2845" s="116"/>
      <c r="GI2845" s="116"/>
      <c r="GJ2845" s="116"/>
      <c r="GK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</row>
    <row r="2846" spans="1:256" s="115" customFormat="1">
      <c r="A2846" s="116"/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GE2846" s="116"/>
      <c r="GF2846" s="116"/>
      <c r="GG2846" s="116"/>
      <c r="GH2846" s="116"/>
      <c r="GI2846" s="116"/>
      <c r="GJ2846" s="116"/>
      <c r="GK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</row>
    <row r="2847" spans="1:256" s="115" customFormat="1">
      <c r="A2847" s="116"/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GE2847" s="116"/>
      <c r="GF2847" s="116"/>
      <c r="GG2847" s="116"/>
      <c r="GH2847" s="116"/>
      <c r="GI2847" s="116"/>
      <c r="GJ2847" s="116"/>
      <c r="GK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</row>
    <row r="2848" spans="1:256" s="115" customFormat="1">
      <c r="A2848" s="116"/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GE2848" s="116"/>
      <c r="GF2848" s="116"/>
      <c r="GG2848" s="116"/>
      <c r="GH2848" s="116"/>
      <c r="GI2848" s="116"/>
      <c r="GJ2848" s="116"/>
      <c r="GK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</row>
    <row r="2849" spans="1:256" s="115" customFormat="1">
      <c r="A2849" s="116"/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GE2849" s="116"/>
      <c r="GF2849" s="116"/>
      <c r="GG2849" s="116"/>
      <c r="GH2849" s="116"/>
      <c r="GI2849" s="116"/>
      <c r="GJ2849" s="116"/>
      <c r="GK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</row>
    <row r="2850" spans="1:256" s="115" customFormat="1">
      <c r="A2850" s="116"/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GE2850" s="116"/>
      <c r="GF2850" s="116"/>
      <c r="GG2850" s="116"/>
      <c r="GH2850" s="116"/>
      <c r="GI2850" s="116"/>
      <c r="GJ2850" s="116"/>
      <c r="GK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</row>
    <row r="2851" spans="1:256" s="115" customFormat="1">
      <c r="A2851" s="116"/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GE2851" s="116"/>
      <c r="GF2851" s="116"/>
      <c r="GG2851" s="116"/>
      <c r="GH2851" s="116"/>
      <c r="GI2851" s="116"/>
      <c r="GJ2851" s="116"/>
      <c r="GK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</row>
    <row r="2852" spans="1:256" s="115" customFormat="1">
      <c r="A2852" s="116"/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GE2852" s="116"/>
      <c r="GF2852" s="116"/>
      <c r="GG2852" s="116"/>
      <c r="GH2852" s="116"/>
      <c r="GI2852" s="116"/>
      <c r="GJ2852" s="116"/>
      <c r="GK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</row>
    <row r="2853" spans="1:256" s="115" customFormat="1">
      <c r="A2853" s="116"/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GE2853" s="116"/>
      <c r="GF2853" s="116"/>
      <c r="GG2853" s="116"/>
      <c r="GH2853" s="116"/>
      <c r="GI2853" s="116"/>
      <c r="GJ2853" s="116"/>
      <c r="GK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</row>
    <row r="2854" spans="1:256" s="115" customFormat="1">
      <c r="A2854" s="116"/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GE2854" s="116"/>
      <c r="GF2854" s="116"/>
      <c r="GG2854" s="116"/>
      <c r="GH2854" s="116"/>
      <c r="GI2854" s="116"/>
      <c r="GJ2854" s="116"/>
      <c r="GK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</row>
    <row r="2855" spans="1:256" s="115" customFormat="1">
      <c r="A2855" s="116"/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GE2855" s="116"/>
      <c r="GF2855" s="116"/>
      <c r="GG2855" s="116"/>
      <c r="GH2855" s="116"/>
      <c r="GI2855" s="116"/>
      <c r="GJ2855" s="116"/>
      <c r="GK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</row>
    <row r="2856" spans="1:256" s="115" customFormat="1">
      <c r="A2856" s="116"/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GE2856" s="116"/>
      <c r="GF2856" s="116"/>
      <c r="GG2856" s="116"/>
      <c r="GH2856" s="116"/>
      <c r="GI2856" s="116"/>
      <c r="GJ2856" s="116"/>
      <c r="GK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</row>
    <row r="2857" spans="1:256" s="115" customFormat="1">
      <c r="A2857" s="116"/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GE2857" s="116"/>
      <c r="GF2857" s="116"/>
      <c r="GG2857" s="116"/>
      <c r="GH2857" s="116"/>
      <c r="GI2857" s="116"/>
      <c r="GJ2857" s="116"/>
      <c r="GK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</row>
    <row r="2858" spans="1:256" s="115" customFormat="1">
      <c r="A2858" s="116"/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GE2858" s="116"/>
      <c r="GF2858" s="116"/>
      <c r="GG2858" s="116"/>
      <c r="GH2858" s="116"/>
      <c r="GI2858" s="116"/>
      <c r="GJ2858" s="116"/>
      <c r="GK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</row>
    <row r="2859" spans="1:256" s="115" customFormat="1">
      <c r="A2859" s="116"/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GE2859" s="116"/>
      <c r="GF2859" s="116"/>
      <c r="GG2859" s="116"/>
      <c r="GH2859" s="116"/>
      <c r="GI2859" s="116"/>
      <c r="GJ2859" s="116"/>
      <c r="GK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</row>
    <row r="2860" spans="1:256" s="115" customFormat="1">
      <c r="A2860" s="116"/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GE2860" s="116"/>
      <c r="GF2860" s="116"/>
      <c r="GG2860" s="116"/>
      <c r="GH2860" s="116"/>
      <c r="GI2860" s="116"/>
      <c r="GJ2860" s="116"/>
      <c r="GK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</row>
    <row r="2861" spans="1:256" s="115" customFormat="1">
      <c r="A2861" s="116"/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GE2861" s="116"/>
      <c r="GF2861" s="116"/>
      <c r="GG2861" s="116"/>
      <c r="GH2861" s="116"/>
      <c r="GI2861" s="116"/>
      <c r="GJ2861" s="116"/>
      <c r="GK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</row>
    <row r="2862" spans="1:256" s="115" customFormat="1">
      <c r="A2862" s="116"/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GE2862" s="116"/>
      <c r="GF2862" s="116"/>
      <c r="GG2862" s="116"/>
      <c r="GH2862" s="116"/>
      <c r="GI2862" s="116"/>
      <c r="GJ2862" s="116"/>
      <c r="GK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</row>
    <row r="2863" spans="1:256" s="115" customFormat="1">
      <c r="A2863" s="116"/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GE2863" s="116"/>
      <c r="GF2863" s="116"/>
      <c r="GG2863" s="116"/>
      <c r="GH2863" s="116"/>
      <c r="GI2863" s="116"/>
      <c r="GJ2863" s="116"/>
      <c r="GK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</row>
    <row r="2864" spans="1:256" s="115" customFormat="1">
      <c r="A2864" s="116"/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GE2864" s="116"/>
      <c r="GF2864" s="116"/>
      <c r="GG2864" s="116"/>
      <c r="GH2864" s="116"/>
      <c r="GI2864" s="116"/>
      <c r="GJ2864" s="116"/>
      <c r="GK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</row>
    <row r="2865" spans="1:256" s="115" customFormat="1">
      <c r="A2865" s="116"/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GE2865" s="116"/>
      <c r="GF2865" s="116"/>
      <c r="GG2865" s="116"/>
      <c r="GH2865" s="116"/>
      <c r="GI2865" s="116"/>
      <c r="GJ2865" s="116"/>
      <c r="GK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</row>
    <row r="2866" spans="1:256" s="115" customFormat="1">
      <c r="A2866" s="116"/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GE2866" s="116"/>
      <c r="GF2866" s="116"/>
      <c r="GG2866" s="116"/>
      <c r="GH2866" s="116"/>
      <c r="GI2866" s="116"/>
      <c r="GJ2866" s="116"/>
      <c r="GK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</row>
    <row r="2867" spans="1:256" s="115" customFormat="1">
      <c r="A2867" s="116"/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GE2867" s="116"/>
      <c r="GF2867" s="116"/>
      <c r="GG2867" s="116"/>
      <c r="GH2867" s="116"/>
      <c r="GI2867" s="116"/>
      <c r="GJ2867" s="116"/>
      <c r="GK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</row>
    <row r="2868" spans="1:256" s="115" customFormat="1">
      <c r="A2868" s="116"/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GE2868" s="116"/>
      <c r="GF2868" s="116"/>
      <c r="GG2868" s="116"/>
      <c r="GH2868" s="116"/>
      <c r="GI2868" s="116"/>
      <c r="GJ2868" s="116"/>
      <c r="GK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</row>
    <row r="2869" spans="1:256" s="115" customFormat="1">
      <c r="A2869" s="116"/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GE2869" s="116"/>
      <c r="GF2869" s="116"/>
      <c r="GG2869" s="116"/>
      <c r="GH2869" s="116"/>
      <c r="GI2869" s="116"/>
      <c r="GJ2869" s="116"/>
      <c r="GK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</row>
    <row r="2870" spans="1:256" s="115" customFormat="1">
      <c r="A2870" s="116"/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GE2870" s="116"/>
      <c r="GF2870" s="116"/>
      <c r="GG2870" s="116"/>
      <c r="GH2870" s="116"/>
      <c r="GI2870" s="116"/>
      <c r="GJ2870" s="116"/>
      <c r="GK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</row>
    <row r="2871" spans="1:256" s="115" customFormat="1">
      <c r="A2871" s="116"/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GE2871" s="116"/>
      <c r="GF2871" s="116"/>
      <c r="GG2871" s="116"/>
      <c r="GH2871" s="116"/>
      <c r="GI2871" s="116"/>
      <c r="GJ2871" s="116"/>
      <c r="GK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</row>
    <row r="2872" spans="1:256" s="115" customFormat="1">
      <c r="A2872" s="116"/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GE2872" s="116"/>
      <c r="GF2872" s="116"/>
      <c r="GG2872" s="116"/>
      <c r="GH2872" s="116"/>
      <c r="GI2872" s="116"/>
      <c r="GJ2872" s="116"/>
      <c r="GK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</row>
    <row r="2873" spans="1:256" s="115" customFormat="1">
      <c r="A2873" s="116"/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GE2873" s="116"/>
      <c r="GF2873" s="116"/>
      <c r="GG2873" s="116"/>
      <c r="GH2873" s="116"/>
      <c r="GI2873" s="116"/>
      <c r="GJ2873" s="116"/>
      <c r="GK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</row>
    <row r="2874" spans="1:256" s="115" customFormat="1">
      <c r="A2874" s="116"/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GE2874" s="116"/>
      <c r="GF2874" s="116"/>
      <c r="GG2874" s="116"/>
      <c r="GH2874" s="116"/>
      <c r="GI2874" s="116"/>
      <c r="GJ2874" s="116"/>
      <c r="GK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</row>
    <row r="2875" spans="1:256" s="115" customFormat="1">
      <c r="A2875" s="116"/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GE2875" s="116"/>
      <c r="GF2875" s="116"/>
      <c r="GG2875" s="116"/>
      <c r="GH2875" s="116"/>
      <c r="GI2875" s="116"/>
      <c r="GJ2875" s="116"/>
      <c r="GK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</row>
    <row r="2876" spans="1:256" s="115" customFormat="1">
      <c r="A2876" s="116"/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GE2876" s="116"/>
      <c r="GF2876" s="116"/>
      <c r="GG2876" s="116"/>
      <c r="GH2876" s="116"/>
      <c r="GI2876" s="116"/>
      <c r="GJ2876" s="116"/>
      <c r="GK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</row>
    <row r="2877" spans="1:256" s="115" customFormat="1">
      <c r="A2877" s="116"/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GE2877" s="116"/>
      <c r="GF2877" s="116"/>
      <c r="GG2877" s="116"/>
      <c r="GH2877" s="116"/>
      <c r="GI2877" s="116"/>
      <c r="GJ2877" s="116"/>
      <c r="GK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</row>
    <row r="2878" spans="1:256" s="115" customFormat="1">
      <c r="A2878" s="116"/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GE2878" s="116"/>
      <c r="GF2878" s="116"/>
      <c r="GG2878" s="116"/>
      <c r="GH2878" s="116"/>
      <c r="GI2878" s="116"/>
      <c r="GJ2878" s="116"/>
      <c r="GK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</row>
    <row r="2879" spans="1:256" s="115" customFormat="1">
      <c r="A2879" s="116"/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GE2879" s="116"/>
      <c r="GF2879" s="116"/>
      <c r="GG2879" s="116"/>
      <c r="GH2879" s="116"/>
      <c r="GI2879" s="116"/>
      <c r="GJ2879" s="116"/>
      <c r="GK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</row>
    <row r="2880" spans="1:256" s="115" customFormat="1">
      <c r="A2880" s="116"/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GE2880" s="116"/>
      <c r="GF2880" s="116"/>
      <c r="GG2880" s="116"/>
      <c r="GH2880" s="116"/>
      <c r="GI2880" s="116"/>
      <c r="GJ2880" s="116"/>
      <c r="GK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</row>
    <row r="2881" spans="1:256" s="115" customFormat="1">
      <c r="A2881" s="116"/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GE2881" s="116"/>
      <c r="GF2881" s="116"/>
      <c r="GG2881" s="116"/>
      <c r="GH2881" s="116"/>
      <c r="GI2881" s="116"/>
      <c r="GJ2881" s="116"/>
      <c r="GK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</row>
    <row r="2882" spans="1:256" s="115" customFormat="1">
      <c r="A2882" s="116"/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GE2882" s="116"/>
      <c r="GF2882" s="116"/>
      <c r="GG2882" s="116"/>
      <c r="GH2882" s="116"/>
      <c r="GI2882" s="116"/>
      <c r="GJ2882" s="116"/>
      <c r="GK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</row>
    <row r="2883" spans="1:256" s="115" customFormat="1">
      <c r="A2883" s="116"/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GE2883" s="116"/>
      <c r="GF2883" s="116"/>
      <c r="GG2883" s="116"/>
      <c r="GH2883" s="116"/>
      <c r="GI2883" s="116"/>
      <c r="GJ2883" s="116"/>
      <c r="GK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</row>
    <row r="2884" spans="1:256" s="115" customFormat="1">
      <c r="A2884" s="116"/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GE2884" s="116"/>
      <c r="GF2884" s="116"/>
      <c r="GG2884" s="116"/>
      <c r="GH2884" s="116"/>
      <c r="GI2884" s="116"/>
      <c r="GJ2884" s="116"/>
      <c r="GK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</row>
    <row r="2885" spans="1:256" s="115" customFormat="1">
      <c r="A2885" s="116"/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GE2885" s="116"/>
      <c r="GF2885" s="116"/>
      <c r="GG2885" s="116"/>
      <c r="GH2885" s="116"/>
      <c r="GI2885" s="116"/>
      <c r="GJ2885" s="116"/>
      <c r="GK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</row>
    <row r="2886" spans="1:256" s="115" customFormat="1">
      <c r="A2886" s="116"/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GE2886" s="116"/>
      <c r="GF2886" s="116"/>
      <c r="GG2886" s="116"/>
      <c r="GH2886" s="116"/>
      <c r="GI2886" s="116"/>
      <c r="GJ2886" s="116"/>
      <c r="GK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</row>
    <row r="2887" spans="1:256" s="115" customFormat="1">
      <c r="A2887" s="116"/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GE2887" s="116"/>
      <c r="GF2887" s="116"/>
      <c r="GG2887" s="116"/>
      <c r="GH2887" s="116"/>
      <c r="GI2887" s="116"/>
      <c r="GJ2887" s="116"/>
      <c r="GK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</row>
    <row r="2888" spans="1:256" s="115" customFormat="1">
      <c r="A2888" s="116"/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GE2888" s="116"/>
      <c r="GF2888" s="116"/>
      <c r="GG2888" s="116"/>
      <c r="GH2888" s="116"/>
      <c r="GI2888" s="116"/>
      <c r="GJ2888" s="116"/>
      <c r="GK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</row>
    <row r="2889" spans="1:256" s="115" customFormat="1">
      <c r="A2889" s="116"/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GE2889" s="116"/>
      <c r="GF2889" s="116"/>
      <c r="GG2889" s="116"/>
      <c r="GH2889" s="116"/>
      <c r="GI2889" s="116"/>
      <c r="GJ2889" s="116"/>
      <c r="GK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</row>
    <row r="2890" spans="1:256" s="115" customFormat="1">
      <c r="A2890" s="116"/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GE2890" s="116"/>
      <c r="GF2890" s="116"/>
      <c r="GG2890" s="116"/>
      <c r="GH2890" s="116"/>
      <c r="GI2890" s="116"/>
      <c r="GJ2890" s="116"/>
      <c r="GK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</row>
    <row r="2891" spans="1:256" s="115" customFormat="1">
      <c r="A2891" s="116"/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GE2891" s="116"/>
      <c r="GF2891" s="116"/>
      <c r="GG2891" s="116"/>
      <c r="GH2891" s="116"/>
      <c r="GI2891" s="116"/>
      <c r="GJ2891" s="116"/>
      <c r="GK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</row>
    <row r="2892" spans="1:256" s="115" customFormat="1">
      <c r="A2892" s="116"/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GE2892" s="116"/>
      <c r="GF2892" s="116"/>
      <c r="GG2892" s="116"/>
      <c r="GH2892" s="116"/>
      <c r="GI2892" s="116"/>
      <c r="GJ2892" s="116"/>
      <c r="GK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</row>
    <row r="2893" spans="1:256" s="115" customFormat="1">
      <c r="A2893" s="116"/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GE2893" s="116"/>
      <c r="GF2893" s="116"/>
      <c r="GG2893" s="116"/>
      <c r="GH2893" s="116"/>
      <c r="GI2893" s="116"/>
      <c r="GJ2893" s="116"/>
      <c r="GK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</row>
    <row r="2894" spans="1:256" s="115" customFormat="1">
      <c r="A2894" s="116"/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GE2894" s="116"/>
      <c r="GF2894" s="116"/>
      <c r="GG2894" s="116"/>
      <c r="GH2894" s="116"/>
      <c r="GI2894" s="116"/>
      <c r="GJ2894" s="116"/>
      <c r="GK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</row>
    <row r="2895" spans="1:256" s="115" customFormat="1">
      <c r="A2895" s="116"/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GE2895" s="116"/>
      <c r="GF2895" s="116"/>
      <c r="GG2895" s="116"/>
      <c r="GH2895" s="116"/>
      <c r="GI2895" s="116"/>
      <c r="GJ2895" s="116"/>
      <c r="GK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</row>
    <row r="2896" spans="1:256" s="115" customFormat="1">
      <c r="A2896" s="116"/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GE2896" s="116"/>
      <c r="GF2896" s="116"/>
      <c r="GG2896" s="116"/>
      <c r="GH2896" s="116"/>
      <c r="GI2896" s="116"/>
      <c r="GJ2896" s="116"/>
      <c r="GK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</row>
    <row r="2897" spans="1:256" s="115" customFormat="1">
      <c r="A2897" s="116"/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GE2897" s="116"/>
      <c r="GF2897" s="116"/>
      <c r="GG2897" s="116"/>
      <c r="GH2897" s="116"/>
      <c r="GI2897" s="116"/>
      <c r="GJ2897" s="116"/>
      <c r="GK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</row>
    <row r="2898" spans="1:256" s="115" customFormat="1">
      <c r="A2898" s="116"/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GE2898" s="116"/>
      <c r="GF2898" s="116"/>
      <c r="GG2898" s="116"/>
      <c r="GH2898" s="116"/>
      <c r="GI2898" s="116"/>
      <c r="GJ2898" s="116"/>
      <c r="GK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</row>
    <row r="2899" spans="1:256" s="115" customFormat="1">
      <c r="A2899" s="116"/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GE2899" s="116"/>
      <c r="GF2899" s="116"/>
      <c r="GG2899" s="116"/>
      <c r="GH2899" s="116"/>
      <c r="GI2899" s="116"/>
      <c r="GJ2899" s="116"/>
      <c r="GK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</row>
    <row r="2900" spans="1:256" s="115" customFormat="1">
      <c r="A2900" s="116"/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GE2900" s="116"/>
      <c r="GF2900" s="116"/>
      <c r="GG2900" s="116"/>
      <c r="GH2900" s="116"/>
      <c r="GI2900" s="116"/>
      <c r="GJ2900" s="116"/>
      <c r="GK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</row>
    <row r="2901" spans="1:256" s="115" customFormat="1">
      <c r="A2901" s="116"/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GE2901" s="116"/>
      <c r="GF2901" s="116"/>
      <c r="GG2901" s="116"/>
      <c r="GH2901" s="116"/>
      <c r="GI2901" s="116"/>
      <c r="GJ2901" s="116"/>
      <c r="GK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</row>
    <row r="2902" spans="1:256" s="115" customFormat="1">
      <c r="A2902" s="116"/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GE2902" s="116"/>
      <c r="GF2902" s="116"/>
      <c r="GG2902" s="116"/>
      <c r="GH2902" s="116"/>
      <c r="GI2902" s="116"/>
      <c r="GJ2902" s="116"/>
      <c r="GK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</row>
    <row r="2903" spans="1:256" s="115" customFormat="1">
      <c r="A2903" s="116"/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GE2903" s="116"/>
      <c r="GF2903" s="116"/>
      <c r="GG2903" s="116"/>
      <c r="GH2903" s="116"/>
      <c r="GI2903" s="116"/>
      <c r="GJ2903" s="116"/>
      <c r="GK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</row>
    <row r="2904" spans="1:256" s="115" customFormat="1">
      <c r="A2904" s="116"/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GE2904" s="116"/>
      <c r="GF2904" s="116"/>
      <c r="GG2904" s="116"/>
      <c r="GH2904" s="116"/>
      <c r="GI2904" s="116"/>
      <c r="GJ2904" s="116"/>
      <c r="GK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</row>
    <row r="2905" spans="1:256" s="115" customFormat="1">
      <c r="A2905" s="116"/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GE2905" s="116"/>
      <c r="GF2905" s="116"/>
      <c r="GG2905" s="116"/>
      <c r="GH2905" s="116"/>
      <c r="GI2905" s="116"/>
      <c r="GJ2905" s="116"/>
      <c r="GK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</row>
    <row r="2906" spans="1:256" s="115" customFormat="1">
      <c r="A2906" s="116"/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GE2906" s="116"/>
      <c r="GF2906" s="116"/>
      <c r="GG2906" s="116"/>
      <c r="GH2906" s="116"/>
      <c r="GI2906" s="116"/>
      <c r="GJ2906" s="116"/>
      <c r="GK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</row>
    <row r="2907" spans="1:256" s="115" customFormat="1">
      <c r="A2907" s="116"/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GE2907" s="116"/>
      <c r="GF2907" s="116"/>
      <c r="GG2907" s="116"/>
      <c r="GH2907" s="116"/>
      <c r="GI2907" s="116"/>
      <c r="GJ2907" s="116"/>
      <c r="GK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</row>
    <row r="2908" spans="1:256" s="115" customFormat="1">
      <c r="A2908" s="116"/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GE2908" s="116"/>
      <c r="GF2908" s="116"/>
      <c r="GG2908" s="116"/>
      <c r="GH2908" s="116"/>
      <c r="GI2908" s="116"/>
      <c r="GJ2908" s="116"/>
      <c r="GK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</row>
    <row r="2909" spans="1:256" s="115" customFormat="1">
      <c r="A2909" s="116"/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GE2909" s="116"/>
      <c r="GF2909" s="116"/>
      <c r="GG2909" s="116"/>
      <c r="GH2909" s="116"/>
      <c r="GI2909" s="116"/>
      <c r="GJ2909" s="116"/>
      <c r="GK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</row>
    <row r="2910" spans="1:256" s="115" customFormat="1">
      <c r="A2910" s="116"/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GE2910" s="116"/>
      <c r="GF2910" s="116"/>
      <c r="GG2910" s="116"/>
      <c r="GH2910" s="116"/>
      <c r="GI2910" s="116"/>
      <c r="GJ2910" s="116"/>
      <c r="GK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</row>
    <row r="2911" spans="1:256" s="115" customFormat="1">
      <c r="A2911" s="116"/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GE2911" s="116"/>
      <c r="GF2911" s="116"/>
      <c r="GG2911" s="116"/>
      <c r="GH2911" s="116"/>
      <c r="GI2911" s="116"/>
      <c r="GJ2911" s="116"/>
      <c r="GK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</row>
    <row r="2912" spans="1:256" s="115" customFormat="1">
      <c r="A2912" s="116"/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GE2912" s="116"/>
      <c r="GF2912" s="116"/>
      <c r="GG2912" s="116"/>
      <c r="GH2912" s="116"/>
      <c r="GI2912" s="116"/>
      <c r="GJ2912" s="116"/>
      <c r="GK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</row>
    <row r="2913" spans="1:256" s="115" customFormat="1">
      <c r="A2913" s="116"/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GE2913" s="116"/>
      <c r="GF2913" s="116"/>
      <c r="GG2913" s="116"/>
      <c r="GH2913" s="116"/>
      <c r="GI2913" s="116"/>
      <c r="GJ2913" s="116"/>
      <c r="GK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</row>
    <row r="2914" spans="1:256" s="115" customFormat="1">
      <c r="A2914" s="116"/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GE2914" s="116"/>
      <c r="GF2914" s="116"/>
      <c r="GG2914" s="116"/>
      <c r="GH2914" s="116"/>
      <c r="GI2914" s="116"/>
      <c r="GJ2914" s="116"/>
      <c r="GK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</row>
    <row r="2915" spans="1:256" s="115" customFormat="1">
      <c r="A2915" s="116"/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GE2915" s="116"/>
      <c r="GF2915" s="116"/>
      <c r="GG2915" s="116"/>
      <c r="GH2915" s="116"/>
      <c r="GI2915" s="116"/>
      <c r="GJ2915" s="116"/>
      <c r="GK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</row>
    <row r="2916" spans="1:256" s="115" customFormat="1">
      <c r="A2916" s="116"/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GE2916" s="116"/>
      <c r="GF2916" s="116"/>
      <c r="GG2916" s="116"/>
      <c r="GH2916" s="116"/>
      <c r="GI2916" s="116"/>
      <c r="GJ2916" s="116"/>
      <c r="GK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</row>
    <row r="2917" spans="1:256" s="115" customFormat="1">
      <c r="A2917" s="116"/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GE2917" s="116"/>
      <c r="GF2917" s="116"/>
      <c r="GG2917" s="116"/>
      <c r="GH2917" s="116"/>
      <c r="GI2917" s="116"/>
      <c r="GJ2917" s="116"/>
      <c r="GK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</row>
    <row r="2918" spans="1:256" s="115" customFormat="1">
      <c r="A2918" s="116"/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GE2918" s="116"/>
      <c r="GF2918" s="116"/>
      <c r="GG2918" s="116"/>
      <c r="GH2918" s="116"/>
      <c r="GI2918" s="116"/>
      <c r="GJ2918" s="116"/>
      <c r="GK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</row>
    <row r="2919" spans="1:256" s="115" customFormat="1">
      <c r="A2919" s="116"/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GE2919" s="116"/>
      <c r="GF2919" s="116"/>
      <c r="GG2919" s="116"/>
      <c r="GH2919" s="116"/>
      <c r="GI2919" s="116"/>
      <c r="GJ2919" s="116"/>
      <c r="GK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</row>
    <row r="2920" spans="1:256" s="115" customFormat="1">
      <c r="A2920" s="116"/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GE2920" s="116"/>
      <c r="GF2920" s="116"/>
      <c r="GG2920" s="116"/>
      <c r="GH2920" s="116"/>
      <c r="GI2920" s="116"/>
      <c r="GJ2920" s="116"/>
      <c r="GK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</row>
    <row r="2921" spans="1:256" s="115" customFormat="1">
      <c r="A2921" s="116"/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GE2921" s="116"/>
      <c r="GF2921" s="116"/>
      <c r="GG2921" s="116"/>
      <c r="GH2921" s="116"/>
      <c r="GI2921" s="116"/>
      <c r="GJ2921" s="116"/>
      <c r="GK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</row>
    <row r="2922" spans="1:256" s="115" customFormat="1">
      <c r="A2922" s="116"/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GE2922" s="116"/>
      <c r="GF2922" s="116"/>
      <c r="GG2922" s="116"/>
      <c r="GH2922" s="116"/>
      <c r="GI2922" s="116"/>
      <c r="GJ2922" s="116"/>
      <c r="GK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</row>
    <row r="2923" spans="1:256" s="115" customFormat="1">
      <c r="A2923" s="116"/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GE2923" s="116"/>
      <c r="GF2923" s="116"/>
      <c r="GG2923" s="116"/>
      <c r="GH2923" s="116"/>
      <c r="GI2923" s="116"/>
      <c r="GJ2923" s="116"/>
      <c r="GK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</row>
    <row r="2924" spans="1:256" s="115" customFormat="1">
      <c r="A2924" s="116"/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GE2924" s="116"/>
      <c r="GF2924" s="116"/>
      <c r="GG2924" s="116"/>
      <c r="GH2924" s="116"/>
      <c r="GI2924" s="116"/>
      <c r="GJ2924" s="116"/>
      <c r="GK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</row>
    <row r="2925" spans="1:256" s="115" customFormat="1">
      <c r="A2925" s="116"/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GE2925" s="116"/>
      <c r="GF2925" s="116"/>
      <c r="GG2925" s="116"/>
      <c r="GH2925" s="116"/>
      <c r="GI2925" s="116"/>
      <c r="GJ2925" s="116"/>
      <c r="GK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</row>
    <row r="2926" spans="1:256" s="115" customFormat="1">
      <c r="A2926" s="116"/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GE2926" s="116"/>
      <c r="GF2926" s="116"/>
      <c r="GG2926" s="116"/>
      <c r="GH2926" s="116"/>
      <c r="GI2926" s="116"/>
      <c r="GJ2926" s="116"/>
      <c r="GK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</row>
    <row r="2927" spans="1:256" s="115" customFormat="1">
      <c r="A2927" s="116"/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GE2927" s="116"/>
      <c r="GF2927" s="116"/>
      <c r="GG2927" s="116"/>
      <c r="GH2927" s="116"/>
      <c r="GI2927" s="116"/>
      <c r="GJ2927" s="116"/>
      <c r="GK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</row>
    <row r="2928" spans="1:256" s="115" customFormat="1">
      <c r="A2928" s="116"/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GE2928" s="116"/>
      <c r="GF2928" s="116"/>
      <c r="GG2928" s="116"/>
      <c r="GH2928" s="116"/>
      <c r="GI2928" s="116"/>
      <c r="GJ2928" s="116"/>
      <c r="GK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</row>
    <row r="2929" spans="1:256" s="115" customFormat="1">
      <c r="A2929" s="116"/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GE2929" s="116"/>
      <c r="GF2929" s="116"/>
      <c r="GG2929" s="116"/>
      <c r="GH2929" s="116"/>
      <c r="GI2929" s="116"/>
      <c r="GJ2929" s="116"/>
      <c r="GK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</row>
    <row r="2930" spans="1:256" s="115" customFormat="1">
      <c r="A2930" s="116"/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GE2930" s="116"/>
      <c r="GF2930" s="116"/>
      <c r="GG2930" s="116"/>
      <c r="GH2930" s="116"/>
      <c r="GI2930" s="116"/>
      <c r="GJ2930" s="116"/>
      <c r="GK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</row>
    <row r="2931" spans="1:256" s="115" customFormat="1">
      <c r="A2931" s="116"/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GE2931" s="116"/>
      <c r="GF2931" s="116"/>
      <c r="GG2931" s="116"/>
      <c r="GH2931" s="116"/>
      <c r="GI2931" s="116"/>
      <c r="GJ2931" s="116"/>
      <c r="GK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</row>
    <row r="2932" spans="1:256" s="115" customFormat="1">
      <c r="A2932" s="116"/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GE2932" s="116"/>
      <c r="GF2932" s="116"/>
      <c r="GG2932" s="116"/>
      <c r="GH2932" s="116"/>
      <c r="GI2932" s="116"/>
      <c r="GJ2932" s="116"/>
      <c r="GK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</row>
    <row r="2933" spans="1:256" s="115" customFormat="1">
      <c r="A2933" s="116"/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GE2933" s="116"/>
      <c r="GF2933" s="116"/>
      <c r="GG2933" s="116"/>
      <c r="GH2933" s="116"/>
      <c r="GI2933" s="116"/>
      <c r="GJ2933" s="116"/>
      <c r="GK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</row>
    <row r="2934" spans="1:256" s="115" customFormat="1">
      <c r="A2934" s="116"/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GE2934" s="116"/>
      <c r="GF2934" s="116"/>
      <c r="GG2934" s="116"/>
      <c r="GH2934" s="116"/>
      <c r="GI2934" s="116"/>
      <c r="GJ2934" s="116"/>
      <c r="GK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</row>
    <row r="2935" spans="1:256" s="115" customFormat="1">
      <c r="A2935" s="116"/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GE2935" s="116"/>
      <c r="GF2935" s="116"/>
      <c r="GG2935" s="116"/>
      <c r="GH2935" s="116"/>
      <c r="GI2935" s="116"/>
      <c r="GJ2935" s="116"/>
      <c r="GK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</row>
    <row r="2936" spans="1:256" s="115" customFormat="1">
      <c r="A2936" s="116"/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GE2936" s="116"/>
      <c r="GF2936" s="116"/>
      <c r="GG2936" s="116"/>
      <c r="GH2936" s="116"/>
      <c r="GI2936" s="116"/>
      <c r="GJ2936" s="116"/>
      <c r="GK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</row>
    <row r="2937" spans="1:256" s="115" customFormat="1">
      <c r="A2937" s="116"/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GE2937" s="116"/>
      <c r="GF2937" s="116"/>
      <c r="GG2937" s="116"/>
      <c r="GH2937" s="116"/>
      <c r="GI2937" s="116"/>
      <c r="GJ2937" s="116"/>
      <c r="GK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</row>
    <row r="2938" spans="1:256" s="115" customFormat="1">
      <c r="A2938" s="116"/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GE2938" s="116"/>
      <c r="GF2938" s="116"/>
      <c r="GG2938" s="116"/>
      <c r="GH2938" s="116"/>
      <c r="GI2938" s="116"/>
      <c r="GJ2938" s="116"/>
      <c r="GK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</row>
    <row r="2939" spans="1:256" s="115" customFormat="1">
      <c r="A2939" s="116"/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GE2939" s="116"/>
      <c r="GF2939" s="116"/>
      <c r="GG2939" s="116"/>
      <c r="GH2939" s="116"/>
      <c r="GI2939" s="116"/>
      <c r="GJ2939" s="116"/>
      <c r="GK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</row>
    <row r="2940" spans="1:256" s="115" customFormat="1">
      <c r="A2940" s="116"/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GE2940" s="116"/>
      <c r="GF2940" s="116"/>
      <c r="GG2940" s="116"/>
      <c r="GH2940" s="116"/>
      <c r="GI2940" s="116"/>
      <c r="GJ2940" s="116"/>
      <c r="GK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</row>
    <row r="2941" spans="1:256" s="115" customFormat="1">
      <c r="A2941" s="116"/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GE2941" s="116"/>
      <c r="GF2941" s="116"/>
      <c r="GG2941" s="116"/>
      <c r="GH2941" s="116"/>
      <c r="GI2941" s="116"/>
      <c r="GJ2941" s="116"/>
      <c r="GK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</row>
    <row r="2942" spans="1:256" s="115" customFormat="1">
      <c r="A2942" s="116"/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GE2942" s="116"/>
      <c r="GF2942" s="116"/>
      <c r="GG2942" s="116"/>
      <c r="GH2942" s="116"/>
      <c r="GI2942" s="116"/>
      <c r="GJ2942" s="116"/>
      <c r="GK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</row>
    <row r="2943" spans="1:256" s="115" customFormat="1">
      <c r="A2943" s="116"/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GE2943" s="116"/>
      <c r="GF2943" s="116"/>
      <c r="GG2943" s="116"/>
      <c r="GH2943" s="116"/>
      <c r="GI2943" s="116"/>
      <c r="GJ2943" s="116"/>
      <c r="GK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</row>
    <row r="2944" spans="1:256" s="115" customFormat="1">
      <c r="A2944" s="116"/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GE2944" s="116"/>
      <c r="GF2944" s="116"/>
      <c r="GG2944" s="116"/>
      <c r="GH2944" s="116"/>
      <c r="GI2944" s="116"/>
      <c r="GJ2944" s="116"/>
      <c r="GK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</row>
    <row r="2945" spans="1:256" s="115" customFormat="1">
      <c r="A2945" s="116"/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GE2945" s="116"/>
      <c r="GF2945" s="116"/>
      <c r="GG2945" s="116"/>
      <c r="GH2945" s="116"/>
      <c r="GI2945" s="116"/>
      <c r="GJ2945" s="116"/>
      <c r="GK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</row>
    <row r="2946" spans="1:256" s="115" customFormat="1">
      <c r="A2946" s="116"/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GE2946" s="116"/>
      <c r="GF2946" s="116"/>
      <c r="GG2946" s="116"/>
      <c r="GH2946" s="116"/>
      <c r="GI2946" s="116"/>
      <c r="GJ2946" s="116"/>
      <c r="GK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</row>
    <row r="2947" spans="1:256" s="115" customFormat="1">
      <c r="A2947" s="116"/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GE2947" s="116"/>
      <c r="GF2947" s="116"/>
      <c r="GG2947" s="116"/>
      <c r="GH2947" s="116"/>
      <c r="GI2947" s="116"/>
      <c r="GJ2947" s="116"/>
      <c r="GK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</row>
    <row r="2948" spans="1:256" s="115" customFormat="1">
      <c r="A2948" s="116"/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GE2948" s="116"/>
      <c r="GF2948" s="116"/>
      <c r="GG2948" s="116"/>
      <c r="GH2948" s="116"/>
      <c r="GI2948" s="116"/>
      <c r="GJ2948" s="116"/>
      <c r="GK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</row>
    <row r="2949" spans="1:256" s="115" customFormat="1">
      <c r="A2949" s="116"/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GE2949" s="116"/>
      <c r="GF2949" s="116"/>
      <c r="GG2949" s="116"/>
      <c r="GH2949" s="116"/>
      <c r="GI2949" s="116"/>
      <c r="GJ2949" s="116"/>
      <c r="GK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</row>
    <row r="2950" spans="1:256" s="115" customFormat="1">
      <c r="A2950" s="116"/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GE2950" s="116"/>
      <c r="GF2950" s="116"/>
      <c r="GG2950" s="116"/>
      <c r="GH2950" s="116"/>
      <c r="GI2950" s="116"/>
      <c r="GJ2950" s="116"/>
      <c r="GK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</row>
    <row r="2951" spans="1:256" s="115" customFormat="1">
      <c r="A2951" s="116"/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GE2951" s="116"/>
      <c r="GF2951" s="116"/>
      <c r="GG2951" s="116"/>
      <c r="GH2951" s="116"/>
      <c r="GI2951" s="116"/>
      <c r="GJ2951" s="116"/>
      <c r="GK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</row>
    <row r="2952" spans="1:256" s="115" customFormat="1">
      <c r="A2952" s="116"/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GE2952" s="116"/>
      <c r="GF2952" s="116"/>
      <c r="GG2952" s="116"/>
      <c r="GH2952" s="116"/>
      <c r="GI2952" s="116"/>
      <c r="GJ2952" s="116"/>
      <c r="GK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</row>
    <row r="2953" spans="1:256" s="115" customFormat="1">
      <c r="A2953" s="116"/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GE2953" s="116"/>
      <c r="GF2953" s="116"/>
      <c r="GG2953" s="116"/>
      <c r="GH2953" s="116"/>
      <c r="GI2953" s="116"/>
      <c r="GJ2953" s="116"/>
      <c r="GK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</row>
    <row r="2954" spans="1:256" s="115" customFormat="1">
      <c r="A2954" s="116"/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GE2954" s="116"/>
      <c r="GF2954" s="116"/>
      <c r="GG2954" s="116"/>
      <c r="GH2954" s="116"/>
      <c r="GI2954" s="116"/>
      <c r="GJ2954" s="116"/>
      <c r="GK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</row>
    <row r="2955" spans="1:256" s="115" customFormat="1">
      <c r="A2955" s="116"/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GE2955" s="116"/>
      <c r="GF2955" s="116"/>
      <c r="GG2955" s="116"/>
      <c r="GH2955" s="116"/>
      <c r="GI2955" s="116"/>
      <c r="GJ2955" s="116"/>
      <c r="GK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</row>
    <row r="2956" spans="1:256" s="115" customFormat="1">
      <c r="A2956" s="116"/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GE2956" s="116"/>
      <c r="GF2956" s="116"/>
      <c r="GG2956" s="116"/>
      <c r="GH2956" s="116"/>
      <c r="GI2956" s="116"/>
      <c r="GJ2956" s="116"/>
      <c r="GK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</row>
    <row r="2957" spans="1:256" s="115" customFormat="1">
      <c r="A2957" s="116"/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GE2957" s="116"/>
      <c r="GF2957" s="116"/>
      <c r="GG2957" s="116"/>
      <c r="GH2957" s="116"/>
      <c r="GI2957" s="116"/>
      <c r="GJ2957" s="116"/>
      <c r="GK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</row>
    <row r="2958" spans="1:256" s="115" customFormat="1">
      <c r="A2958" s="116"/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GE2958" s="116"/>
      <c r="GF2958" s="116"/>
      <c r="GG2958" s="116"/>
      <c r="GH2958" s="116"/>
      <c r="GI2958" s="116"/>
      <c r="GJ2958" s="116"/>
      <c r="GK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</row>
    <row r="2959" spans="1:256" s="115" customFormat="1">
      <c r="A2959" s="116"/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GE2959" s="116"/>
      <c r="GF2959" s="116"/>
      <c r="GG2959" s="116"/>
      <c r="GH2959" s="116"/>
      <c r="GI2959" s="116"/>
      <c r="GJ2959" s="116"/>
      <c r="GK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</row>
    <row r="2960" spans="1:256" s="115" customFormat="1">
      <c r="A2960" s="116"/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GE2960" s="116"/>
      <c r="GF2960" s="116"/>
      <c r="GG2960" s="116"/>
      <c r="GH2960" s="116"/>
      <c r="GI2960" s="116"/>
      <c r="GJ2960" s="116"/>
      <c r="GK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</row>
    <row r="2961" spans="1:256" s="115" customFormat="1">
      <c r="A2961" s="116"/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GE2961" s="116"/>
      <c r="GF2961" s="116"/>
      <c r="GG2961" s="116"/>
      <c r="GH2961" s="116"/>
      <c r="GI2961" s="116"/>
      <c r="GJ2961" s="116"/>
      <c r="GK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</row>
    <row r="2962" spans="1:256" s="115" customFormat="1">
      <c r="A2962" s="116"/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GE2962" s="116"/>
      <c r="GF2962" s="116"/>
      <c r="GG2962" s="116"/>
      <c r="GH2962" s="116"/>
      <c r="GI2962" s="116"/>
      <c r="GJ2962" s="116"/>
      <c r="GK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</row>
    <row r="2963" spans="1:256" s="115" customFormat="1">
      <c r="A2963" s="116"/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GE2963" s="116"/>
      <c r="GF2963" s="116"/>
      <c r="GG2963" s="116"/>
      <c r="GH2963" s="116"/>
      <c r="GI2963" s="116"/>
      <c r="GJ2963" s="116"/>
      <c r="GK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</row>
    <row r="2964" spans="1:256" s="115" customFormat="1">
      <c r="A2964" s="116"/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GE2964" s="116"/>
      <c r="GF2964" s="116"/>
      <c r="GG2964" s="116"/>
      <c r="GH2964" s="116"/>
      <c r="GI2964" s="116"/>
      <c r="GJ2964" s="116"/>
      <c r="GK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</row>
    <row r="2965" spans="1:256" s="115" customFormat="1">
      <c r="A2965" s="116"/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GE2965" s="116"/>
      <c r="GF2965" s="116"/>
      <c r="GG2965" s="116"/>
      <c r="GH2965" s="116"/>
      <c r="GI2965" s="116"/>
      <c r="GJ2965" s="116"/>
      <c r="GK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</row>
    <row r="2966" spans="1:256" s="115" customFormat="1">
      <c r="A2966" s="116"/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GE2966" s="116"/>
      <c r="GF2966" s="116"/>
      <c r="GG2966" s="116"/>
      <c r="GH2966" s="116"/>
      <c r="GI2966" s="116"/>
      <c r="GJ2966" s="116"/>
      <c r="GK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</row>
    <row r="2967" spans="1:256" s="115" customFormat="1">
      <c r="A2967" s="116"/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GE2967" s="116"/>
      <c r="GF2967" s="116"/>
      <c r="GG2967" s="116"/>
      <c r="GH2967" s="116"/>
      <c r="GI2967" s="116"/>
      <c r="GJ2967" s="116"/>
      <c r="GK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</row>
    <row r="2968" spans="1:256" s="115" customFormat="1">
      <c r="A2968" s="116"/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GE2968" s="116"/>
      <c r="GF2968" s="116"/>
      <c r="GG2968" s="116"/>
      <c r="GH2968" s="116"/>
      <c r="GI2968" s="116"/>
      <c r="GJ2968" s="116"/>
      <c r="GK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</row>
    <row r="2969" spans="1:256" s="115" customFormat="1">
      <c r="A2969" s="116"/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GE2969" s="116"/>
      <c r="GF2969" s="116"/>
      <c r="GG2969" s="116"/>
      <c r="GH2969" s="116"/>
      <c r="GI2969" s="116"/>
      <c r="GJ2969" s="116"/>
      <c r="GK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</row>
    <row r="2970" spans="1:256" s="115" customFormat="1">
      <c r="A2970" s="116"/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GE2970" s="116"/>
      <c r="GF2970" s="116"/>
      <c r="GG2970" s="116"/>
      <c r="GH2970" s="116"/>
      <c r="GI2970" s="116"/>
      <c r="GJ2970" s="116"/>
      <c r="GK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</row>
    <row r="2971" spans="1:256" s="115" customFormat="1">
      <c r="A2971" s="116"/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GE2971" s="116"/>
      <c r="GF2971" s="116"/>
      <c r="GG2971" s="116"/>
      <c r="GH2971" s="116"/>
      <c r="GI2971" s="116"/>
      <c r="GJ2971" s="116"/>
      <c r="GK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</row>
    <row r="2972" spans="1:256" s="115" customFormat="1">
      <c r="A2972" s="116"/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GE2972" s="116"/>
      <c r="GF2972" s="116"/>
      <c r="GG2972" s="116"/>
      <c r="GH2972" s="116"/>
      <c r="GI2972" s="116"/>
      <c r="GJ2972" s="116"/>
      <c r="GK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</row>
    <row r="2973" spans="1:256" s="115" customFormat="1">
      <c r="A2973" s="116"/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GE2973" s="116"/>
      <c r="GF2973" s="116"/>
      <c r="GG2973" s="116"/>
      <c r="GH2973" s="116"/>
      <c r="GI2973" s="116"/>
      <c r="GJ2973" s="116"/>
      <c r="GK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</row>
    <row r="2974" spans="1:256" s="115" customFormat="1">
      <c r="A2974" s="116"/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GE2974" s="116"/>
      <c r="GF2974" s="116"/>
      <c r="GG2974" s="116"/>
      <c r="GH2974" s="116"/>
      <c r="GI2974" s="116"/>
      <c r="GJ2974" s="116"/>
      <c r="GK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</row>
    <row r="2975" spans="1:256" s="115" customFormat="1">
      <c r="A2975" s="116"/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GE2975" s="116"/>
      <c r="GF2975" s="116"/>
      <c r="GG2975" s="116"/>
      <c r="GH2975" s="116"/>
      <c r="GI2975" s="116"/>
      <c r="GJ2975" s="116"/>
      <c r="GK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</row>
    <row r="2976" spans="1:256" s="115" customFormat="1">
      <c r="A2976" s="116"/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GE2976" s="116"/>
      <c r="GF2976" s="116"/>
      <c r="GG2976" s="116"/>
      <c r="GH2976" s="116"/>
      <c r="GI2976" s="116"/>
      <c r="GJ2976" s="116"/>
      <c r="GK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</row>
    <row r="2977" spans="1:256" s="115" customFormat="1">
      <c r="A2977" s="116"/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GE2977" s="116"/>
      <c r="GF2977" s="116"/>
      <c r="GG2977" s="116"/>
      <c r="GH2977" s="116"/>
      <c r="GI2977" s="116"/>
      <c r="GJ2977" s="116"/>
      <c r="GK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</row>
    <row r="2978" spans="1:256" s="115" customFormat="1">
      <c r="A2978" s="116"/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GE2978" s="116"/>
      <c r="GF2978" s="116"/>
      <c r="GG2978" s="116"/>
      <c r="GH2978" s="116"/>
      <c r="GI2978" s="116"/>
      <c r="GJ2978" s="116"/>
      <c r="GK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</row>
    <row r="2979" spans="1:256" s="115" customFormat="1">
      <c r="A2979" s="116"/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GE2979" s="116"/>
      <c r="GF2979" s="116"/>
      <c r="GG2979" s="116"/>
      <c r="GH2979" s="116"/>
      <c r="GI2979" s="116"/>
      <c r="GJ2979" s="116"/>
      <c r="GK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</row>
    <row r="2980" spans="1:256" s="115" customFormat="1">
      <c r="A2980" s="116"/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GE2980" s="116"/>
      <c r="GF2980" s="116"/>
      <c r="GG2980" s="116"/>
      <c r="GH2980" s="116"/>
      <c r="GI2980" s="116"/>
      <c r="GJ2980" s="116"/>
      <c r="GK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</row>
    <row r="2981" spans="1:256" s="115" customFormat="1">
      <c r="A2981" s="116"/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GE2981" s="116"/>
      <c r="GF2981" s="116"/>
      <c r="GG2981" s="116"/>
      <c r="GH2981" s="116"/>
      <c r="GI2981" s="116"/>
      <c r="GJ2981" s="116"/>
      <c r="GK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</row>
    <row r="2982" spans="1:256" s="115" customFormat="1">
      <c r="A2982" s="116"/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GE2982" s="116"/>
      <c r="GF2982" s="116"/>
      <c r="GG2982" s="116"/>
      <c r="GH2982" s="116"/>
      <c r="GI2982" s="116"/>
      <c r="GJ2982" s="116"/>
      <c r="GK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</row>
    <row r="2983" spans="1:256" s="115" customFormat="1">
      <c r="A2983" s="116"/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GE2983" s="116"/>
      <c r="GF2983" s="116"/>
      <c r="GG2983" s="116"/>
      <c r="GH2983" s="116"/>
      <c r="GI2983" s="116"/>
      <c r="GJ2983" s="116"/>
      <c r="GK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</row>
    <row r="2984" spans="1:256" s="115" customFormat="1">
      <c r="A2984" s="116"/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GE2984" s="116"/>
      <c r="GF2984" s="116"/>
      <c r="GG2984" s="116"/>
      <c r="GH2984" s="116"/>
      <c r="GI2984" s="116"/>
      <c r="GJ2984" s="116"/>
      <c r="GK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</row>
    <row r="2985" spans="1:256" s="115" customFormat="1">
      <c r="A2985" s="116"/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GE2985" s="116"/>
      <c r="GF2985" s="116"/>
      <c r="GG2985" s="116"/>
      <c r="GH2985" s="116"/>
      <c r="GI2985" s="116"/>
      <c r="GJ2985" s="116"/>
      <c r="GK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</row>
    <row r="2986" spans="1:256" s="115" customFormat="1">
      <c r="A2986" s="116"/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GE2986" s="116"/>
      <c r="GF2986" s="116"/>
      <c r="GG2986" s="116"/>
      <c r="GH2986" s="116"/>
      <c r="GI2986" s="116"/>
      <c r="GJ2986" s="116"/>
      <c r="GK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</row>
    <row r="2987" spans="1:256" s="115" customFormat="1">
      <c r="A2987" s="116"/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GE2987" s="116"/>
      <c r="GF2987" s="116"/>
      <c r="GG2987" s="116"/>
      <c r="GH2987" s="116"/>
      <c r="GI2987" s="116"/>
      <c r="GJ2987" s="116"/>
      <c r="GK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</row>
    <row r="2988" spans="1:256" s="115" customFormat="1">
      <c r="A2988" s="116"/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GE2988" s="116"/>
      <c r="GF2988" s="116"/>
      <c r="GG2988" s="116"/>
      <c r="GH2988" s="116"/>
      <c r="GI2988" s="116"/>
      <c r="GJ2988" s="116"/>
      <c r="GK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</row>
    <row r="2989" spans="1:256" s="115" customFormat="1">
      <c r="A2989" s="116"/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GE2989" s="116"/>
      <c r="GF2989" s="116"/>
      <c r="GG2989" s="116"/>
      <c r="GH2989" s="116"/>
      <c r="GI2989" s="116"/>
      <c r="GJ2989" s="116"/>
      <c r="GK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</row>
    <row r="2990" spans="1:256" s="115" customFormat="1">
      <c r="A2990" s="116"/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GE2990" s="116"/>
      <c r="GF2990" s="116"/>
      <c r="GG2990" s="116"/>
      <c r="GH2990" s="116"/>
      <c r="GI2990" s="116"/>
      <c r="GJ2990" s="116"/>
      <c r="GK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</row>
    <row r="2991" spans="1:256" s="115" customFormat="1">
      <c r="A2991" s="116"/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GE2991" s="116"/>
      <c r="GF2991" s="116"/>
      <c r="GG2991" s="116"/>
      <c r="GH2991" s="116"/>
      <c r="GI2991" s="116"/>
      <c r="GJ2991" s="116"/>
      <c r="GK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</row>
    <row r="2992" spans="1:256" s="115" customFormat="1">
      <c r="A2992" s="116"/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GE2992" s="116"/>
      <c r="GF2992" s="116"/>
      <c r="GG2992" s="116"/>
      <c r="GH2992" s="116"/>
      <c r="GI2992" s="116"/>
      <c r="GJ2992" s="116"/>
      <c r="GK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</row>
    <row r="2993" spans="1:256" s="115" customFormat="1">
      <c r="A2993" s="116"/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GE2993" s="116"/>
      <c r="GF2993" s="116"/>
      <c r="GG2993" s="116"/>
      <c r="GH2993" s="116"/>
      <c r="GI2993" s="116"/>
      <c r="GJ2993" s="116"/>
      <c r="GK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</row>
    <row r="2994" spans="1:256" s="115" customFormat="1">
      <c r="A2994" s="116"/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GE2994" s="116"/>
      <c r="GF2994" s="116"/>
      <c r="GG2994" s="116"/>
      <c r="GH2994" s="116"/>
      <c r="GI2994" s="116"/>
      <c r="GJ2994" s="116"/>
      <c r="GK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</row>
    <row r="2995" spans="1:256" s="115" customFormat="1">
      <c r="A2995" s="116"/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GE2995" s="116"/>
      <c r="GF2995" s="116"/>
      <c r="GG2995" s="116"/>
      <c r="GH2995" s="116"/>
      <c r="GI2995" s="116"/>
      <c r="GJ2995" s="116"/>
      <c r="GK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</row>
    <row r="2996" spans="1:256" s="115" customFormat="1">
      <c r="A2996" s="116"/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GE2996" s="116"/>
      <c r="GF2996" s="116"/>
      <c r="GG2996" s="116"/>
      <c r="GH2996" s="116"/>
      <c r="GI2996" s="116"/>
      <c r="GJ2996" s="116"/>
      <c r="GK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</row>
    <row r="2997" spans="1:256" s="115" customFormat="1">
      <c r="A2997" s="116"/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GE2997" s="116"/>
      <c r="GF2997" s="116"/>
      <c r="GG2997" s="116"/>
      <c r="GH2997" s="116"/>
      <c r="GI2997" s="116"/>
      <c r="GJ2997" s="116"/>
      <c r="GK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</row>
    <row r="2998" spans="1:256" s="115" customFormat="1">
      <c r="A2998" s="116"/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GE2998" s="116"/>
      <c r="GF2998" s="116"/>
      <c r="GG2998" s="116"/>
      <c r="GH2998" s="116"/>
      <c r="GI2998" s="116"/>
      <c r="GJ2998" s="116"/>
      <c r="GK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</row>
    <row r="2999" spans="1:256" s="115" customFormat="1">
      <c r="A2999" s="116"/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GE2999" s="116"/>
      <c r="GF2999" s="116"/>
      <c r="GG2999" s="116"/>
      <c r="GH2999" s="116"/>
      <c r="GI2999" s="116"/>
      <c r="GJ2999" s="116"/>
      <c r="GK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</row>
    <row r="3000" spans="1:256" s="115" customFormat="1">
      <c r="A3000" s="116"/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GE3000" s="116"/>
      <c r="GF3000" s="116"/>
      <c r="GG3000" s="116"/>
      <c r="GH3000" s="116"/>
      <c r="GI3000" s="116"/>
      <c r="GJ3000" s="116"/>
      <c r="GK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</row>
    <row r="3001" spans="1:256" s="115" customFormat="1">
      <c r="A3001" s="116"/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GE3001" s="116"/>
      <c r="GF3001" s="116"/>
      <c r="GG3001" s="116"/>
      <c r="GH3001" s="116"/>
      <c r="GI3001" s="116"/>
      <c r="GJ3001" s="116"/>
      <c r="GK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</row>
    <row r="3002" spans="1:256" s="115" customFormat="1">
      <c r="A3002" s="116"/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GE3002" s="116"/>
      <c r="GF3002" s="116"/>
      <c r="GG3002" s="116"/>
      <c r="GH3002" s="116"/>
      <c r="GI3002" s="116"/>
      <c r="GJ3002" s="116"/>
      <c r="GK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</row>
    <row r="3003" spans="1:256" s="115" customFormat="1">
      <c r="A3003" s="116"/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GE3003" s="116"/>
      <c r="GF3003" s="116"/>
      <c r="GG3003" s="116"/>
      <c r="GH3003" s="116"/>
      <c r="GI3003" s="116"/>
      <c r="GJ3003" s="116"/>
      <c r="GK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</row>
    <row r="3004" spans="1:256" s="115" customFormat="1">
      <c r="A3004" s="116"/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GE3004" s="116"/>
      <c r="GF3004" s="116"/>
      <c r="GG3004" s="116"/>
      <c r="GH3004" s="116"/>
      <c r="GI3004" s="116"/>
      <c r="GJ3004" s="116"/>
      <c r="GK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</row>
    <row r="3005" spans="1:256" s="115" customFormat="1">
      <c r="A3005" s="116"/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GE3005" s="116"/>
      <c r="GF3005" s="116"/>
      <c r="GG3005" s="116"/>
      <c r="GH3005" s="116"/>
      <c r="GI3005" s="116"/>
      <c r="GJ3005" s="116"/>
      <c r="GK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</row>
    <row r="3006" spans="1:256" s="115" customFormat="1">
      <c r="A3006" s="116"/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GE3006" s="116"/>
      <c r="GF3006" s="116"/>
      <c r="GG3006" s="116"/>
      <c r="GH3006" s="116"/>
      <c r="GI3006" s="116"/>
      <c r="GJ3006" s="116"/>
      <c r="GK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</row>
    <row r="3007" spans="1:256" s="115" customFormat="1">
      <c r="A3007" s="116"/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GE3007" s="116"/>
      <c r="GF3007" s="116"/>
      <c r="GG3007" s="116"/>
      <c r="GH3007" s="116"/>
      <c r="GI3007" s="116"/>
      <c r="GJ3007" s="116"/>
      <c r="GK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</row>
    <row r="3008" spans="1:256" s="115" customFormat="1">
      <c r="A3008" s="116"/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GE3008" s="116"/>
      <c r="GF3008" s="116"/>
      <c r="GG3008" s="116"/>
      <c r="GH3008" s="116"/>
      <c r="GI3008" s="116"/>
      <c r="GJ3008" s="116"/>
      <c r="GK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</row>
    <row r="3009" spans="1:256" s="115" customFormat="1">
      <c r="A3009" s="116"/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GE3009" s="116"/>
      <c r="GF3009" s="116"/>
      <c r="GG3009" s="116"/>
      <c r="GH3009" s="116"/>
      <c r="GI3009" s="116"/>
      <c r="GJ3009" s="116"/>
      <c r="GK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</row>
    <row r="3010" spans="1:256" s="115" customFormat="1">
      <c r="A3010" s="116"/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GE3010" s="116"/>
      <c r="GF3010" s="116"/>
      <c r="GG3010" s="116"/>
      <c r="GH3010" s="116"/>
      <c r="GI3010" s="116"/>
      <c r="GJ3010" s="116"/>
      <c r="GK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</row>
    <row r="3011" spans="1:256" s="115" customFormat="1">
      <c r="A3011" s="116"/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GE3011" s="116"/>
      <c r="GF3011" s="116"/>
      <c r="GG3011" s="116"/>
      <c r="GH3011" s="116"/>
      <c r="GI3011" s="116"/>
      <c r="GJ3011" s="116"/>
      <c r="GK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</row>
    <row r="3012" spans="1:256" s="115" customFormat="1">
      <c r="A3012" s="116"/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GE3012" s="116"/>
      <c r="GF3012" s="116"/>
      <c r="GG3012" s="116"/>
      <c r="GH3012" s="116"/>
      <c r="GI3012" s="116"/>
      <c r="GJ3012" s="116"/>
      <c r="GK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</row>
    <row r="3013" spans="1:256" s="115" customFormat="1">
      <c r="A3013" s="116"/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GE3013" s="116"/>
      <c r="GF3013" s="116"/>
      <c r="GG3013" s="116"/>
      <c r="GH3013" s="116"/>
      <c r="GI3013" s="116"/>
      <c r="GJ3013" s="116"/>
      <c r="GK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</row>
    <row r="3014" spans="1:256" s="115" customFormat="1">
      <c r="A3014" s="116"/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GE3014" s="116"/>
      <c r="GF3014" s="116"/>
      <c r="GG3014" s="116"/>
      <c r="GH3014" s="116"/>
      <c r="GI3014" s="116"/>
      <c r="GJ3014" s="116"/>
      <c r="GK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</row>
    <row r="3015" spans="1:256" s="115" customFormat="1">
      <c r="A3015" s="116"/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GE3015" s="116"/>
      <c r="GF3015" s="116"/>
      <c r="GG3015" s="116"/>
      <c r="GH3015" s="116"/>
      <c r="GI3015" s="116"/>
      <c r="GJ3015" s="116"/>
      <c r="GK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</row>
    <row r="3016" spans="1:256" s="115" customFormat="1">
      <c r="A3016" s="116"/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GE3016" s="116"/>
      <c r="GF3016" s="116"/>
      <c r="GG3016" s="116"/>
      <c r="GH3016" s="116"/>
      <c r="GI3016" s="116"/>
      <c r="GJ3016" s="116"/>
      <c r="GK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</row>
    <row r="3017" spans="1:256" s="115" customFormat="1">
      <c r="A3017" s="116"/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GE3017" s="116"/>
      <c r="GF3017" s="116"/>
      <c r="GG3017" s="116"/>
      <c r="GH3017" s="116"/>
      <c r="GI3017" s="116"/>
      <c r="GJ3017" s="116"/>
      <c r="GK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</row>
    <row r="3018" spans="1:256" s="115" customFormat="1">
      <c r="A3018" s="116"/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GE3018" s="116"/>
      <c r="GF3018" s="116"/>
      <c r="GG3018" s="116"/>
      <c r="GH3018" s="116"/>
      <c r="GI3018" s="116"/>
      <c r="GJ3018" s="116"/>
      <c r="GK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</row>
    <row r="3019" spans="1:256" s="115" customFormat="1">
      <c r="A3019" s="116"/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GE3019" s="116"/>
      <c r="GF3019" s="116"/>
      <c r="GG3019" s="116"/>
      <c r="GH3019" s="116"/>
      <c r="GI3019" s="116"/>
      <c r="GJ3019" s="116"/>
      <c r="GK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</row>
    <row r="3020" spans="1:256" s="115" customFormat="1">
      <c r="A3020" s="116"/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GE3020" s="116"/>
      <c r="GF3020" s="116"/>
      <c r="GG3020" s="116"/>
      <c r="GH3020" s="116"/>
      <c r="GI3020" s="116"/>
      <c r="GJ3020" s="116"/>
      <c r="GK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</row>
    <row r="3021" spans="1:256" s="115" customFormat="1">
      <c r="A3021" s="116"/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GE3021" s="116"/>
      <c r="GF3021" s="116"/>
      <c r="GG3021" s="116"/>
      <c r="GH3021" s="116"/>
      <c r="GI3021" s="116"/>
      <c r="GJ3021" s="116"/>
      <c r="GK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</row>
    <row r="3022" spans="1:256" s="115" customFormat="1">
      <c r="A3022" s="116"/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GE3022" s="116"/>
      <c r="GF3022" s="116"/>
      <c r="GG3022" s="116"/>
      <c r="GH3022" s="116"/>
      <c r="GI3022" s="116"/>
      <c r="GJ3022" s="116"/>
      <c r="GK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</row>
    <row r="3023" spans="1:256" s="115" customFormat="1">
      <c r="A3023" s="116"/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GE3023" s="116"/>
      <c r="GF3023" s="116"/>
      <c r="GG3023" s="116"/>
      <c r="GH3023" s="116"/>
      <c r="GI3023" s="116"/>
      <c r="GJ3023" s="116"/>
      <c r="GK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</row>
    <row r="3024" spans="1:256" s="115" customFormat="1">
      <c r="A3024" s="116"/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GE3024" s="116"/>
      <c r="GF3024" s="116"/>
      <c r="GG3024" s="116"/>
      <c r="GH3024" s="116"/>
      <c r="GI3024" s="116"/>
      <c r="GJ3024" s="116"/>
      <c r="GK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</row>
    <row r="3025" spans="1:256" s="115" customFormat="1">
      <c r="A3025" s="116"/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GE3025" s="116"/>
      <c r="GF3025" s="116"/>
      <c r="GG3025" s="116"/>
      <c r="GH3025" s="116"/>
      <c r="GI3025" s="116"/>
      <c r="GJ3025" s="116"/>
      <c r="GK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</row>
    <row r="3026" spans="1:256" s="115" customFormat="1">
      <c r="A3026" s="116"/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GE3026" s="116"/>
      <c r="GF3026" s="116"/>
      <c r="GG3026" s="116"/>
      <c r="GH3026" s="116"/>
      <c r="GI3026" s="116"/>
      <c r="GJ3026" s="116"/>
      <c r="GK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</row>
    <row r="3027" spans="1:256" s="115" customFormat="1">
      <c r="A3027" s="116"/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GE3027" s="116"/>
      <c r="GF3027" s="116"/>
      <c r="GG3027" s="116"/>
      <c r="GH3027" s="116"/>
      <c r="GI3027" s="116"/>
      <c r="GJ3027" s="116"/>
      <c r="GK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</row>
    <row r="3028" spans="1:256" s="115" customFormat="1">
      <c r="A3028" s="116"/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GE3028" s="116"/>
      <c r="GF3028" s="116"/>
      <c r="GG3028" s="116"/>
      <c r="GH3028" s="116"/>
      <c r="GI3028" s="116"/>
      <c r="GJ3028" s="116"/>
      <c r="GK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</row>
    <row r="3029" spans="1:256" s="115" customFormat="1">
      <c r="A3029" s="116"/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GE3029" s="116"/>
      <c r="GF3029" s="116"/>
      <c r="GG3029" s="116"/>
      <c r="GH3029" s="116"/>
      <c r="GI3029" s="116"/>
      <c r="GJ3029" s="116"/>
      <c r="GK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</row>
    <row r="3030" spans="1:256" s="115" customFormat="1">
      <c r="A3030" s="116"/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GE3030" s="116"/>
      <c r="GF3030" s="116"/>
      <c r="GG3030" s="116"/>
      <c r="GH3030" s="116"/>
      <c r="GI3030" s="116"/>
      <c r="GJ3030" s="116"/>
      <c r="GK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</row>
    <row r="3031" spans="1:256" s="115" customFormat="1">
      <c r="A3031" s="116"/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GE3031" s="116"/>
      <c r="GF3031" s="116"/>
      <c r="GG3031" s="116"/>
      <c r="GH3031" s="116"/>
      <c r="GI3031" s="116"/>
      <c r="GJ3031" s="116"/>
      <c r="GK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</row>
    <row r="3032" spans="1:256" s="115" customFormat="1">
      <c r="A3032" s="116"/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GE3032" s="116"/>
      <c r="GF3032" s="116"/>
      <c r="GG3032" s="116"/>
      <c r="GH3032" s="116"/>
      <c r="GI3032" s="116"/>
      <c r="GJ3032" s="116"/>
      <c r="GK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</row>
    <row r="3033" spans="1:256" s="115" customFormat="1">
      <c r="A3033" s="116"/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GE3033" s="116"/>
      <c r="GF3033" s="116"/>
      <c r="GG3033" s="116"/>
      <c r="GH3033" s="116"/>
      <c r="GI3033" s="116"/>
      <c r="GJ3033" s="116"/>
      <c r="GK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</row>
    <row r="3034" spans="1:256" s="115" customFormat="1">
      <c r="A3034" s="116"/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GE3034" s="116"/>
      <c r="GF3034" s="116"/>
      <c r="GG3034" s="116"/>
      <c r="GH3034" s="116"/>
      <c r="GI3034" s="116"/>
      <c r="GJ3034" s="116"/>
      <c r="GK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</row>
    <row r="3035" spans="1:256" s="115" customFormat="1">
      <c r="A3035" s="116"/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GE3035" s="116"/>
      <c r="GF3035" s="116"/>
      <c r="GG3035" s="116"/>
      <c r="GH3035" s="116"/>
      <c r="GI3035" s="116"/>
      <c r="GJ3035" s="116"/>
      <c r="GK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</row>
    <row r="3036" spans="1:256" s="115" customFormat="1">
      <c r="A3036" s="116"/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GE3036" s="116"/>
      <c r="GF3036" s="116"/>
      <c r="GG3036" s="116"/>
      <c r="GH3036" s="116"/>
      <c r="GI3036" s="116"/>
      <c r="GJ3036" s="116"/>
      <c r="GK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</row>
    <row r="3037" spans="1:256" s="115" customFormat="1">
      <c r="A3037" s="116"/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GE3037" s="116"/>
      <c r="GF3037" s="116"/>
      <c r="GG3037" s="116"/>
      <c r="GH3037" s="116"/>
      <c r="GI3037" s="116"/>
      <c r="GJ3037" s="116"/>
      <c r="GK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</row>
    <row r="3038" spans="1:256" s="115" customFormat="1">
      <c r="A3038" s="116"/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GE3038" s="116"/>
      <c r="GF3038" s="116"/>
      <c r="GG3038" s="116"/>
      <c r="GH3038" s="116"/>
      <c r="GI3038" s="116"/>
      <c r="GJ3038" s="116"/>
      <c r="GK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</row>
    <row r="3039" spans="1:256" s="115" customFormat="1">
      <c r="A3039" s="116"/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GE3039" s="116"/>
      <c r="GF3039" s="116"/>
      <c r="GG3039" s="116"/>
      <c r="GH3039" s="116"/>
      <c r="GI3039" s="116"/>
      <c r="GJ3039" s="116"/>
      <c r="GK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</row>
    <row r="3040" spans="1:256" s="115" customFormat="1">
      <c r="A3040" s="116"/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GE3040" s="116"/>
      <c r="GF3040" s="116"/>
      <c r="GG3040" s="116"/>
      <c r="GH3040" s="116"/>
      <c r="GI3040" s="116"/>
      <c r="GJ3040" s="116"/>
      <c r="GK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</row>
    <row r="3041" spans="1:256" s="115" customFormat="1">
      <c r="A3041" s="116"/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GE3041" s="116"/>
      <c r="GF3041" s="116"/>
      <c r="GG3041" s="116"/>
      <c r="GH3041" s="116"/>
      <c r="GI3041" s="116"/>
      <c r="GJ3041" s="116"/>
      <c r="GK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</row>
    <row r="3042" spans="1:256" s="115" customFormat="1">
      <c r="A3042" s="116"/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GE3042" s="116"/>
      <c r="GF3042" s="116"/>
      <c r="GG3042" s="116"/>
      <c r="GH3042" s="116"/>
      <c r="GI3042" s="116"/>
      <c r="GJ3042" s="116"/>
      <c r="GK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</row>
    <row r="3043" spans="1:256" s="115" customFormat="1">
      <c r="A3043" s="116"/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GE3043" s="116"/>
      <c r="GF3043" s="116"/>
      <c r="GG3043" s="116"/>
      <c r="GH3043" s="116"/>
      <c r="GI3043" s="116"/>
      <c r="GJ3043" s="116"/>
      <c r="GK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</row>
    <row r="3044" spans="1:256" s="115" customFormat="1">
      <c r="A3044" s="116"/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GE3044" s="116"/>
      <c r="GF3044" s="116"/>
      <c r="GG3044" s="116"/>
      <c r="GH3044" s="116"/>
      <c r="GI3044" s="116"/>
      <c r="GJ3044" s="116"/>
      <c r="GK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</row>
    <row r="3045" spans="1:256" s="115" customFormat="1">
      <c r="A3045" s="116"/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GE3045" s="116"/>
      <c r="GF3045" s="116"/>
      <c r="GG3045" s="116"/>
      <c r="GH3045" s="116"/>
      <c r="GI3045" s="116"/>
      <c r="GJ3045" s="116"/>
      <c r="GK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</row>
    <row r="3046" spans="1:256" s="115" customFormat="1">
      <c r="A3046" s="116"/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GE3046" s="116"/>
      <c r="GF3046" s="116"/>
      <c r="GG3046" s="116"/>
      <c r="GH3046" s="116"/>
      <c r="GI3046" s="116"/>
      <c r="GJ3046" s="116"/>
      <c r="GK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</row>
    <row r="3047" spans="1:256" s="115" customFormat="1">
      <c r="A3047" s="116"/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GE3047" s="116"/>
      <c r="GF3047" s="116"/>
      <c r="GG3047" s="116"/>
      <c r="GH3047" s="116"/>
      <c r="GI3047" s="116"/>
      <c r="GJ3047" s="116"/>
      <c r="GK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</row>
    <row r="3048" spans="1:256" s="115" customFormat="1">
      <c r="A3048" s="116"/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GE3048" s="116"/>
      <c r="GF3048" s="116"/>
      <c r="GG3048" s="116"/>
      <c r="GH3048" s="116"/>
      <c r="GI3048" s="116"/>
      <c r="GJ3048" s="116"/>
      <c r="GK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</row>
    <row r="3049" spans="1:256" s="115" customFormat="1">
      <c r="A3049" s="116"/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GE3049" s="116"/>
      <c r="GF3049" s="116"/>
      <c r="GG3049" s="116"/>
      <c r="GH3049" s="116"/>
      <c r="GI3049" s="116"/>
      <c r="GJ3049" s="116"/>
      <c r="GK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</row>
    <row r="3050" spans="1:256" s="115" customFormat="1">
      <c r="A3050" s="116"/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GE3050" s="116"/>
      <c r="GF3050" s="116"/>
      <c r="GG3050" s="116"/>
      <c r="GH3050" s="116"/>
      <c r="GI3050" s="116"/>
      <c r="GJ3050" s="116"/>
      <c r="GK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</row>
    <row r="3051" spans="1:256" s="115" customFormat="1">
      <c r="A3051" s="116"/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GE3051" s="116"/>
      <c r="GF3051" s="116"/>
      <c r="GG3051" s="116"/>
      <c r="GH3051" s="116"/>
      <c r="GI3051" s="116"/>
      <c r="GJ3051" s="116"/>
      <c r="GK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</row>
    <row r="3052" spans="1:256" s="115" customFormat="1">
      <c r="A3052" s="116"/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GE3052" s="116"/>
      <c r="GF3052" s="116"/>
      <c r="GG3052" s="116"/>
      <c r="GH3052" s="116"/>
      <c r="GI3052" s="116"/>
      <c r="GJ3052" s="116"/>
      <c r="GK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</row>
    <row r="3053" spans="1:256" s="115" customFormat="1">
      <c r="A3053" s="116"/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GE3053" s="116"/>
      <c r="GF3053" s="116"/>
      <c r="GG3053" s="116"/>
      <c r="GH3053" s="116"/>
      <c r="GI3053" s="116"/>
      <c r="GJ3053" s="116"/>
      <c r="GK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</row>
    <row r="3054" spans="1:256" s="115" customFormat="1">
      <c r="A3054" s="116"/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GE3054" s="116"/>
      <c r="GF3054" s="116"/>
      <c r="GG3054" s="116"/>
      <c r="GH3054" s="116"/>
      <c r="GI3054" s="116"/>
      <c r="GJ3054" s="116"/>
      <c r="GK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</row>
    <row r="3055" spans="1:256" s="115" customFormat="1">
      <c r="A3055" s="116"/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GE3055" s="116"/>
      <c r="GF3055" s="116"/>
      <c r="GG3055" s="116"/>
      <c r="GH3055" s="116"/>
      <c r="GI3055" s="116"/>
      <c r="GJ3055" s="116"/>
      <c r="GK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</row>
    <row r="3056" spans="1:256" s="115" customFormat="1">
      <c r="A3056" s="116"/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GE3056" s="116"/>
      <c r="GF3056" s="116"/>
      <c r="GG3056" s="116"/>
      <c r="GH3056" s="116"/>
      <c r="GI3056" s="116"/>
      <c r="GJ3056" s="116"/>
      <c r="GK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</row>
    <row r="3057" spans="1:256" s="115" customFormat="1">
      <c r="A3057" s="116"/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GE3057" s="116"/>
      <c r="GF3057" s="116"/>
      <c r="GG3057" s="116"/>
      <c r="GH3057" s="116"/>
      <c r="GI3057" s="116"/>
      <c r="GJ3057" s="116"/>
      <c r="GK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</row>
    <row r="3058" spans="1:256" s="115" customFormat="1">
      <c r="A3058" s="116"/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GE3058" s="116"/>
      <c r="GF3058" s="116"/>
      <c r="GG3058" s="116"/>
      <c r="GH3058" s="116"/>
      <c r="GI3058" s="116"/>
      <c r="GJ3058" s="116"/>
      <c r="GK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</row>
    <row r="3059" spans="1:256" s="115" customFormat="1">
      <c r="A3059" s="116"/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GE3059" s="116"/>
      <c r="GF3059" s="116"/>
      <c r="GG3059" s="116"/>
      <c r="GH3059" s="116"/>
      <c r="GI3059" s="116"/>
      <c r="GJ3059" s="116"/>
      <c r="GK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</row>
    <row r="3060" spans="1:256" s="115" customFormat="1">
      <c r="A3060" s="116"/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GE3060" s="116"/>
      <c r="GF3060" s="116"/>
      <c r="GG3060" s="116"/>
      <c r="GH3060" s="116"/>
      <c r="GI3060" s="116"/>
      <c r="GJ3060" s="116"/>
      <c r="GK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</row>
    <row r="3061" spans="1:256" s="115" customFormat="1">
      <c r="A3061" s="116"/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GE3061" s="116"/>
      <c r="GF3061" s="116"/>
      <c r="GG3061" s="116"/>
      <c r="GH3061" s="116"/>
      <c r="GI3061" s="116"/>
      <c r="GJ3061" s="116"/>
      <c r="GK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</row>
    <row r="3062" spans="1:256" s="115" customFormat="1">
      <c r="A3062" s="116"/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GE3062" s="116"/>
      <c r="GF3062" s="116"/>
      <c r="GG3062" s="116"/>
      <c r="GH3062" s="116"/>
      <c r="GI3062" s="116"/>
      <c r="GJ3062" s="116"/>
      <c r="GK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</row>
    <row r="3063" spans="1:256" s="115" customFormat="1">
      <c r="A3063" s="116"/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GE3063" s="116"/>
      <c r="GF3063" s="116"/>
      <c r="GG3063" s="116"/>
      <c r="GH3063" s="116"/>
      <c r="GI3063" s="116"/>
      <c r="GJ3063" s="116"/>
      <c r="GK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</row>
    <row r="3064" spans="1:256" s="115" customFormat="1">
      <c r="A3064" s="116"/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GE3064" s="116"/>
      <c r="GF3064" s="116"/>
      <c r="GG3064" s="116"/>
      <c r="GH3064" s="116"/>
      <c r="GI3064" s="116"/>
      <c r="GJ3064" s="116"/>
      <c r="GK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</row>
    <row r="3065" spans="1:256" s="115" customFormat="1">
      <c r="A3065" s="116"/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GE3065" s="116"/>
      <c r="GF3065" s="116"/>
      <c r="GG3065" s="116"/>
      <c r="GH3065" s="116"/>
      <c r="GI3065" s="116"/>
      <c r="GJ3065" s="116"/>
      <c r="GK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</row>
    <row r="3066" spans="1:256" s="115" customFormat="1">
      <c r="A3066" s="116"/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GE3066" s="116"/>
      <c r="GF3066" s="116"/>
      <c r="GG3066" s="116"/>
      <c r="GH3066" s="116"/>
      <c r="GI3066" s="116"/>
      <c r="GJ3066" s="116"/>
      <c r="GK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</row>
    <row r="3067" spans="1:256" s="115" customFormat="1">
      <c r="A3067" s="116"/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GE3067" s="116"/>
      <c r="GF3067" s="116"/>
      <c r="GG3067" s="116"/>
      <c r="GH3067" s="116"/>
      <c r="GI3067" s="116"/>
      <c r="GJ3067" s="116"/>
      <c r="GK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</row>
    <row r="3068" spans="1:256" s="115" customFormat="1">
      <c r="A3068" s="116"/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GE3068" s="116"/>
      <c r="GF3068" s="116"/>
      <c r="GG3068" s="116"/>
      <c r="GH3068" s="116"/>
      <c r="GI3068" s="116"/>
      <c r="GJ3068" s="116"/>
      <c r="GK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</row>
    <row r="3069" spans="1:256" s="115" customFormat="1">
      <c r="A3069" s="116"/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GE3069" s="116"/>
      <c r="GF3069" s="116"/>
      <c r="GG3069" s="116"/>
      <c r="GH3069" s="116"/>
      <c r="GI3069" s="116"/>
      <c r="GJ3069" s="116"/>
      <c r="GK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</row>
    <row r="3070" spans="1:256" s="115" customFormat="1">
      <c r="A3070" s="116"/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GE3070" s="116"/>
      <c r="GF3070" s="116"/>
      <c r="GG3070" s="116"/>
      <c r="GH3070" s="116"/>
      <c r="GI3070" s="116"/>
      <c r="GJ3070" s="116"/>
      <c r="GK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</row>
    <row r="3071" spans="1:256" s="115" customFormat="1">
      <c r="A3071" s="116"/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GE3071" s="116"/>
      <c r="GF3071" s="116"/>
      <c r="GG3071" s="116"/>
      <c r="GH3071" s="116"/>
      <c r="GI3071" s="116"/>
      <c r="GJ3071" s="116"/>
      <c r="GK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</row>
    <row r="3072" spans="1:256" s="115" customFormat="1">
      <c r="A3072" s="116"/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GE3072" s="116"/>
      <c r="GF3072" s="116"/>
      <c r="GG3072" s="116"/>
      <c r="GH3072" s="116"/>
      <c r="GI3072" s="116"/>
      <c r="GJ3072" s="116"/>
      <c r="GK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</row>
    <row r="3073" spans="1:256" s="115" customFormat="1">
      <c r="A3073" s="116"/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GE3073" s="116"/>
      <c r="GF3073" s="116"/>
      <c r="GG3073" s="116"/>
      <c r="GH3073" s="116"/>
      <c r="GI3073" s="116"/>
      <c r="GJ3073" s="116"/>
      <c r="GK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</row>
    <row r="3074" spans="1:256" s="115" customFormat="1">
      <c r="A3074" s="116"/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GE3074" s="116"/>
      <c r="GF3074" s="116"/>
      <c r="GG3074" s="116"/>
      <c r="GH3074" s="116"/>
      <c r="GI3074" s="116"/>
      <c r="GJ3074" s="116"/>
      <c r="GK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</row>
    <row r="3075" spans="1:256" s="115" customFormat="1">
      <c r="A3075" s="116"/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GE3075" s="116"/>
      <c r="GF3075" s="116"/>
      <c r="GG3075" s="116"/>
      <c r="GH3075" s="116"/>
      <c r="GI3075" s="116"/>
      <c r="GJ3075" s="116"/>
      <c r="GK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</row>
    <row r="3076" spans="1:256" s="115" customFormat="1">
      <c r="A3076" s="116"/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GE3076" s="116"/>
      <c r="GF3076" s="116"/>
      <c r="GG3076" s="116"/>
      <c r="GH3076" s="116"/>
      <c r="GI3076" s="116"/>
      <c r="GJ3076" s="116"/>
      <c r="GK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</row>
    <row r="3077" spans="1:256" s="115" customFormat="1">
      <c r="A3077" s="116"/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GE3077" s="116"/>
      <c r="GF3077" s="116"/>
      <c r="GG3077" s="116"/>
      <c r="GH3077" s="116"/>
      <c r="GI3077" s="116"/>
      <c r="GJ3077" s="116"/>
      <c r="GK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</row>
    <row r="3078" spans="1:256" s="115" customFormat="1">
      <c r="A3078" s="116"/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GE3078" s="116"/>
      <c r="GF3078" s="116"/>
      <c r="GG3078" s="116"/>
      <c r="GH3078" s="116"/>
      <c r="GI3078" s="116"/>
      <c r="GJ3078" s="116"/>
      <c r="GK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</row>
    <row r="3079" spans="1:256" s="115" customFormat="1">
      <c r="A3079" s="116"/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GE3079" s="116"/>
      <c r="GF3079" s="116"/>
      <c r="GG3079" s="116"/>
      <c r="GH3079" s="116"/>
      <c r="GI3079" s="116"/>
      <c r="GJ3079" s="116"/>
      <c r="GK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</row>
    <row r="3080" spans="1:256" s="115" customFormat="1">
      <c r="A3080" s="116"/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GE3080" s="116"/>
      <c r="GF3080" s="116"/>
      <c r="GG3080" s="116"/>
      <c r="GH3080" s="116"/>
      <c r="GI3080" s="116"/>
      <c r="GJ3080" s="116"/>
      <c r="GK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</row>
    <row r="3081" spans="1:256" s="115" customFormat="1">
      <c r="A3081" s="116"/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GE3081" s="116"/>
      <c r="GF3081" s="116"/>
      <c r="GG3081" s="116"/>
      <c r="GH3081" s="116"/>
      <c r="GI3081" s="116"/>
      <c r="GJ3081" s="116"/>
      <c r="GK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</row>
    <row r="3082" spans="1:256" s="115" customFormat="1">
      <c r="A3082" s="116"/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GE3082" s="116"/>
      <c r="GF3082" s="116"/>
      <c r="GG3082" s="116"/>
      <c r="GH3082" s="116"/>
      <c r="GI3082" s="116"/>
      <c r="GJ3082" s="116"/>
      <c r="GK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</row>
    <row r="3083" spans="1:256" s="115" customFormat="1">
      <c r="A3083" s="116"/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GE3083" s="116"/>
      <c r="GF3083" s="116"/>
      <c r="GG3083" s="116"/>
      <c r="GH3083" s="116"/>
      <c r="GI3083" s="116"/>
      <c r="GJ3083" s="116"/>
      <c r="GK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</row>
    <row r="3084" spans="1:256" s="115" customFormat="1">
      <c r="A3084" s="116"/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GE3084" s="116"/>
      <c r="GF3084" s="116"/>
      <c r="GG3084" s="116"/>
      <c r="GH3084" s="116"/>
      <c r="GI3084" s="116"/>
      <c r="GJ3084" s="116"/>
      <c r="GK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</row>
    <row r="3085" spans="1:256" s="115" customFormat="1">
      <c r="A3085" s="116"/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GE3085" s="116"/>
      <c r="GF3085" s="116"/>
      <c r="GG3085" s="116"/>
      <c r="GH3085" s="116"/>
      <c r="GI3085" s="116"/>
      <c r="GJ3085" s="116"/>
      <c r="GK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</row>
    <row r="3086" spans="1:256" s="115" customFormat="1">
      <c r="A3086" s="116"/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GE3086" s="116"/>
      <c r="GF3086" s="116"/>
      <c r="GG3086" s="116"/>
      <c r="GH3086" s="116"/>
      <c r="GI3086" s="116"/>
      <c r="GJ3086" s="116"/>
      <c r="GK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</row>
    <row r="3087" spans="1:256" s="115" customFormat="1">
      <c r="A3087" s="116"/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GE3087" s="116"/>
      <c r="GF3087" s="116"/>
      <c r="GG3087" s="116"/>
      <c r="GH3087" s="116"/>
      <c r="GI3087" s="116"/>
      <c r="GJ3087" s="116"/>
      <c r="GK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</row>
    <row r="3088" spans="1:256" s="115" customFormat="1">
      <c r="A3088" s="116"/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GE3088" s="116"/>
      <c r="GF3088" s="116"/>
      <c r="GG3088" s="116"/>
      <c r="GH3088" s="116"/>
      <c r="GI3088" s="116"/>
      <c r="GJ3088" s="116"/>
      <c r="GK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</row>
    <row r="3089" spans="1:256" s="115" customFormat="1">
      <c r="A3089" s="116"/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GE3089" s="116"/>
      <c r="GF3089" s="116"/>
      <c r="GG3089" s="116"/>
      <c r="GH3089" s="116"/>
      <c r="GI3089" s="116"/>
      <c r="GJ3089" s="116"/>
      <c r="GK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</row>
    <row r="3090" spans="1:256" s="115" customFormat="1">
      <c r="A3090" s="116"/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GE3090" s="116"/>
      <c r="GF3090" s="116"/>
      <c r="GG3090" s="116"/>
      <c r="GH3090" s="116"/>
      <c r="GI3090" s="116"/>
      <c r="GJ3090" s="116"/>
      <c r="GK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</row>
    <row r="3091" spans="1:256" s="115" customFormat="1">
      <c r="A3091" s="116"/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GE3091" s="116"/>
      <c r="GF3091" s="116"/>
      <c r="GG3091" s="116"/>
      <c r="GH3091" s="116"/>
      <c r="GI3091" s="116"/>
      <c r="GJ3091" s="116"/>
      <c r="GK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</row>
    <row r="3092" spans="1:256" s="115" customFormat="1">
      <c r="A3092" s="116"/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GE3092" s="116"/>
      <c r="GF3092" s="116"/>
      <c r="GG3092" s="116"/>
      <c r="GH3092" s="116"/>
      <c r="GI3092" s="116"/>
      <c r="GJ3092" s="116"/>
      <c r="GK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</row>
    <row r="3093" spans="1:256" s="115" customFormat="1">
      <c r="A3093" s="116"/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GE3093" s="116"/>
      <c r="GF3093" s="116"/>
      <c r="GG3093" s="116"/>
      <c r="GH3093" s="116"/>
      <c r="GI3093" s="116"/>
      <c r="GJ3093" s="116"/>
      <c r="GK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</row>
    <row r="3094" spans="1:256" s="115" customFormat="1">
      <c r="A3094" s="116"/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GE3094" s="116"/>
      <c r="GF3094" s="116"/>
      <c r="GG3094" s="116"/>
      <c r="GH3094" s="116"/>
      <c r="GI3094" s="116"/>
      <c r="GJ3094" s="116"/>
      <c r="GK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</row>
    <row r="3095" spans="1:256" s="115" customFormat="1">
      <c r="A3095" s="116"/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GE3095" s="116"/>
      <c r="GF3095" s="116"/>
      <c r="GG3095" s="116"/>
      <c r="GH3095" s="116"/>
      <c r="GI3095" s="116"/>
      <c r="GJ3095" s="116"/>
      <c r="GK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</row>
    <row r="3096" spans="1:256" s="115" customFormat="1">
      <c r="A3096" s="116"/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GE3096" s="116"/>
      <c r="GF3096" s="116"/>
      <c r="GG3096" s="116"/>
      <c r="GH3096" s="116"/>
      <c r="GI3096" s="116"/>
      <c r="GJ3096" s="116"/>
      <c r="GK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</row>
    <row r="3097" spans="1:256" s="115" customFormat="1">
      <c r="A3097" s="116"/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GE3097" s="116"/>
      <c r="GF3097" s="116"/>
      <c r="GG3097" s="116"/>
      <c r="GH3097" s="116"/>
      <c r="GI3097" s="116"/>
      <c r="GJ3097" s="116"/>
      <c r="GK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</row>
    <row r="3098" spans="1:256" s="115" customFormat="1">
      <c r="A3098" s="116"/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GE3098" s="116"/>
      <c r="GF3098" s="116"/>
      <c r="GG3098" s="116"/>
      <c r="GH3098" s="116"/>
      <c r="GI3098" s="116"/>
      <c r="GJ3098" s="116"/>
      <c r="GK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</row>
    <row r="3099" spans="1:256" s="115" customFormat="1">
      <c r="A3099" s="116"/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GE3099" s="116"/>
      <c r="GF3099" s="116"/>
      <c r="GG3099" s="116"/>
      <c r="GH3099" s="116"/>
      <c r="GI3099" s="116"/>
      <c r="GJ3099" s="116"/>
      <c r="GK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</row>
    <row r="3100" spans="1:256" s="115" customFormat="1">
      <c r="A3100" s="116"/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GE3100" s="116"/>
      <c r="GF3100" s="116"/>
      <c r="GG3100" s="116"/>
      <c r="GH3100" s="116"/>
      <c r="GI3100" s="116"/>
      <c r="GJ3100" s="116"/>
      <c r="GK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</row>
    <row r="3101" spans="1:256" s="115" customFormat="1">
      <c r="A3101" s="116"/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GE3101" s="116"/>
      <c r="GF3101" s="116"/>
      <c r="GG3101" s="116"/>
      <c r="GH3101" s="116"/>
      <c r="GI3101" s="116"/>
      <c r="GJ3101" s="116"/>
      <c r="GK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</row>
    <row r="3102" spans="1:256" s="115" customFormat="1">
      <c r="A3102" s="116"/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GE3102" s="116"/>
      <c r="GF3102" s="116"/>
      <c r="GG3102" s="116"/>
      <c r="GH3102" s="116"/>
      <c r="GI3102" s="116"/>
      <c r="GJ3102" s="116"/>
      <c r="GK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</row>
    <row r="3103" spans="1:256" s="115" customFormat="1">
      <c r="A3103" s="116"/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GE3103" s="116"/>
      <c r="GF3103" s="116"/>
      <c r="GG3103" s="116"/>
      <c r="GH3103" s="116"/>
      <c r="GI3103" s="116"/>
      <c r="GJ3103" s="116"/>
      <c r="GK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</row>
    <row r="3104" spans="1:256" s="115" customFormat="1">
      <c r="A3104" s="116"/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GE3104" s="116"/>
      <c r="GF3104" s="116"/>
      <c r="GG3104" s="116"/>
      <c r="GH3104" s="116"/>
      <c r="GI3104" s="116"/>
      <c r="GJ3104" s="116"/>
      <c r="GK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</row>
    <row r="3105" spans="1:256" s="115" customFormat="1">
      <c r="A3105" s="116"/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GE3105" s="116"/>
      <c r="GF3105" s="116"/>
      <c r="GG3105" s="116"/>
      <c r="GH3105" s="116"/>
      <c r="GI3105" s="116"/>
      <c r="GJ3105" s="116"/>
      <c r="GK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</row>
    <row r="3106" spans="1:256" s="115" customFormat="1">
      <c r="A3106" s="116"/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GE3106" s="116"/>
      <c r="GF3106" s="116"/>
      <c r="GG3106" s="116"/>
      <c r="GH3106" s="116"/>
      <c r="GI3106" s="116"/>
      <c r="GJ3106" s="116"/>
      <c r="GK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</row>
    <row r="3107" spans="1:256" s="115" customFormat="1">
      <c r="A3107" s="116"/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GE3107" s="116"/>
      <c r="GF3107" s="116"/>
      <c r="GG3107" s="116"/>
      <c r="GH3107" s="116"/>
      <c r="GI3107" s="116"/>
      <c r="GJ3107" s="116"/>
      <c r="GK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</row>
    <row r="3108" spans="1:256" s="115" customFormat="1">
      <c r="A3108" s="116"/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GE3108" s="116"/>
      <c r="GF3108" s="116"/>
      <c r="GG3108" s="116"/>
      <c r="GH3108" s="116"/>
      <c r="GI3108" s="116"/>
      <c r="GJ3108" s="116"/>
      <c r="GK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</row>
    <row r="3109" spans="1:256" s="115" customFormat="1">
      <c r="A3109" s="116"/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GE3109" s="116"/>
      <c r="GF3109" s="116"/>
      <c r="GG3109" s="116"/>
      <c r="GH3109" s="116"/>
      <c r="GI3109" s="116"/>
      <c r="GJ3109" s="116"/>
      <c r="GK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</row>
    <row r="3110" spans="1:256" s="115" customFormat="1">
      <c r="A3110" s="116"/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GE3110" s="116"/>
      <c r="GF3110" s="116"/>
      <c r="GG3110" s="116"/>
      <c r="GH3110" s="116"/>
      <c r="GI3110" s="116"/>
      <c r="GJ3110" s="116"/>
      <c r="GK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</row>
    <row r="3111" spans="1:256" s="115" customFormat="1">
      <c r="A3111" s="116"/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GE3111" s="116"/>
      <c r="GF3111" s="116"/>
      <c r="GG3111" s="116"/>
      <c r="GH3111" s="116"/>
      <c r="GI3111" s="116"/>
      <c r="GJ3111" s="116"/>
      <c r="GK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</row>
    <row r="3112" spans="1:256" s="115" customFormat="1">
      <c r="A3112" s="116"/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GE3112" s="116"/>
      <c r="GF3112" s="116"/>
      <c r="GG3112" s="116"/>
      <c r="GH3112" s="116"/>
      <c r="GI3112" s="116"/>
      <c r="GJ3112" s="116"/>
      <c r="GK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</row>
    <row r="3113" spans="1:256" s="115" customFormat="1">
      <c r="A3113" s="116"/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GE3113" s="116"/>
      <c r="GF3113" s="116"/>
      <c r="GG3113" s="116"/>
      <c r="GH3113" s="116"/>
      <c r="GI3113" s="116"/>
      <c r="GJ3113" s="116"/>
      <c r="GK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</row>
    <row r="3114" spans="1:256" s="115" customFormat="1">
      <c r="A3114" s="116"/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GE3114" s="116"/>
      <c r="GF3114" s="116"/>
      <c r="GG3114" s="116"/>
      <c r="GH3114" s="116"/>
      <c r="GI3114" s="116"/>
      <c r="GJ3114" s="116"/>
      <c r="GK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</row>
    <row r="3115" spans="1:256" s="115" customFormat="1">
      <c r="A3115" s="116"/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GE3115" s="116"/>
      <c r="GF3115" s="116"/>
      <c r="GG3115" s="116"/>
      <c r="GH3115" s="116"/>
      <c r="GI3115" s="116"/>
      <c r="GJ3115" s="116"/>
      <c r="GK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</row>
    <row r="3116" spans="1:256" s="115" customFormat="1">
      <c r="A3116" s="116"/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GE3116" s="116"/>
      <c r="GF3116" s="116"/>
      <c r="GG3116" s="116"/>
      <c r="GH3116" s="116"/>
      <c r="GI3116" s="116"/>
      <c r="GJ3116" s="116"/>
      <c r="GK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</row>
    <row r="3117" spans="1:256" s="115" customFormat="1">
      <c r="A3117" s="116"/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GE3117" s="116"/>
      <c r="GF3117" s="116"/>
      <c r="GG3117" s="116"/>
      <c r="GH3117" s="116"/>
      <c r="GI3117" s="116"/>
      <c r="GJ3117" s="116"/>
      <c r="GK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</row>
    <row r="3118" spans="1:256" s="115" customFormat="1">
      <c r="A3118" s="116"/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GE3118" s="116"/>
      <c r="GF3118" s="116"/>
      <c r="GG3118" s="116"/>
      <c r="GH3118" s="116"/>
      <c r="GI3118" s="116"/>
      <c r="GJ3118" s="116"/>
      <c r="GK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</row>
    <row r="3119" spans="1:256" s="115" customFormat="1">
      <c r="A3119" s="116"/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GE3119" s="116"/>
      <c r="GF3119" s="116"/>
      <c r="GG3119" s="116"/>
      <c r="GH3119" s="116"/>
      <c r="GI3119" s="116"/>
      <c r="GJ3119" s="116"/>
      <c r="GK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</row>
    <row r="3120" spans="1:256" s="115" customFormat="1">
      <c r="A3120" s="116"/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GE3120" s="116"/>
      <c r="GF3120" s="116"/>
      <c r="GG3120" s="116"/>
      <c r="GH3120" s="116"/>
      <c r="GI3120" s="116"/>
      <c r="GJ3120" s="116"/>
      <c r="GK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</row>
    <row r="3121" spans="1:256" s="115" customFormat="1">
      <c r="A3121" s="116"/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GE3121" s="116"/>
      <c r="GF3121" s="116"/>
      <c r="GG3121" s="116"/>
      <c r="GH3121" s="116"/>
      <c r="GI3121" s="116"/>
      <c r="GJ3121" s="116"/>
      <c r="GK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</row>
    <row r="3122" spans="1:256" s="115" customFormat="1">
      <c r="A3122" s="116"/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GE3122" s="116"/>
      <c r="GF3122" s="116"/>
      <c r="GG3122" s="116"/>
      <c r="GH3122" s="116"/>
      <c r="GI3122" s="116"/>
      <c r="GJ3122" s="116"/>
      <c r="GK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</row>
    <row r="3123" spans="1:256" s="115" customFormat="1">
      <c r="A3123" s="116"/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GE3123" s="116"/>
      <c r="GF3123" s="116"/>
      <c r="GG3123" s="116"/>
      <c r="GH3123" s="116"/>
      <c r="GI3123" s="116"/>
      <c r="GJ3123" s="116"/>
      <c r="GK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</row>
    <row r="3124" spans="1:256" s="115" customFormat="1">
      <c r="A3124" s="116"/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GE3124" s="116"/>
      <c r="GF3124" s="116"/>
      <c r="GG3124" s="116"/>
      <c r="GH3124" s="116"/>
      <c r="GI3124" s="116"/>
      <c r="GJ3124" s="116"/>
      <c r="GK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</row>
    <row r="3125" spans="1:256" s="115" customFormat="1">
      <c r="A3125" s="116"/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GE3125" s="116"/>
      <c r="GF3125" s="116"/>
      <c r="GG3125" s="116"/>
      <c r="GH3125" s="116"/>
      <c r="GI3125" s="116"/>
      <c r="GJ3125" s="116"/>
      <c r="GK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</row>
    <row r="3126" spans="1:256" s="115" customFormat="1">
      <c r="A3126" s="116"/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GE3126" s="116"/>
      <c r="GF3126" s="116"/>
      <c r="GG3126" s="116"/>
      <c r="GH3126" s="116"/>
      <c r="GI3126" s="116"/>
      <c r="GJ3126" s="116"/>
      <c r="GK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</row>
    <row r="3127" spans="1:256" s="115" customFormat="1">
      <c r="A3127" s="116"/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GE3127" s="116"/>
      <c r="GF3127" s="116"/>
      <c r="GG3127" s="116"/>
      <c r="GH3127" s="116"/>
      <c r="GI3127" s="116"/>
      <c r="GJ3127" s="116"/>
      <c r="GK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</row>
    <row r="3128" spans="1:256" s="115" customFormat="1">
      <c r="A3128" s="116"/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GE3128" s="116"/>
      <c r="GF3128" s="116"/>
      <c r="GG3128" s="116"/>
      <c r="GH3128" s="116"/>
      <c r="GI3128" s="116"/>
      <c r="GJ3128" s="116"/>
      <c r="GK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</row>
    <row r="3129" spans="1:256" s="115" customFormat="1">
      <c r="A3129" s="116"/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GE3129" s="116"/>
      <c r="GF3129" s="116"/>
      <c r="GG3129" s="116"/>
      <c r="GH3129" s="116"/>
      <c r="GI3129" s="116"/>
      <c r="GJ3129" s="116"/>
      <c r="GK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</row>
    <row r="3130" spans="1:256" s="115" customFormat="1">
      <c r="A3130" s="116"/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GE3130" s="116"/>
      <c r="GF3130" s="116"/>
      <c r="GG3130" s="116"/>
      <c r="GH3130" s="116"/>
      <c r="GI3130" s="116"/>
      <c r="GJ3130" s="116"/>
      <c r="GK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</row>
    <row r="3131" spans="1:256" s="115" customFormat="1">
      <c r="A3131" s="116"/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GE3131" s="116"/>
      <c r="GF3131" s="116"/>
      <c r="GG3131" s="116"/>
      <c r="GH3131" s="116"/>
      <c r="GI3131" s="116"/>
      <c r="GJ3131" s="116"/>
      <c r="GK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</row>
    <row r="3132" spans="1:256" s="115" customFormat="1">
      <c r="A3132" s="116"/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GE3132" s="116"/>
      <c r="GF3132" s="116"/>
      <c r="GG3132" s="116"/>
      <c r="GH3132" s="116"/>
      <c r="GI3132" s="116"/>
      <c r="GJ3132" s="116"/>
      <c r="GK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</row>
    <row r="3133" spans="1:256" s="115" customFormat="1">
      <c r="A3133" s="116"/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GE3133" s="116"/>
      <c r="GF3133" s="116"/>
      <c r="GG3133" s="116"/>
      <c r="GH3133" s="116"/>
      <c r="GI3133" s="116"/>
      <c r="GJ3133" s="116"/>
      <c r="GK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</row>
    <row r="3134" spans="1:256" s="115" customFormat="1">
      <c r="A3134" s="116"/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GE3134" s="116"/>
      <c r="GF3134" s="116"/>
      <c r="GG3134" s="116"/>
      <c r="GH3134" s="116"/>
      <c r="GI3134" s="116"/>
      <c r="GJ3134" s="116"/>
      <c r="GK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</row>
    <row r="3135" spans="1:256" s="115" customFormat="1">
      <c r="A3135" s="116"/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GE3135" s="116"/>
      <c r="GF3135" s="116"/>
      <c r="GG3135" s="116"/>
      <c r="GH3135" s="116"/>
      <c r="GI3135" s="116"/>
      <c r="GJ3135" s="116"/>
      <c r="GK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</row>
    <row r="3136" spans="1:256" s="115" customFormat="1">
      <c r="A3136" s="116"/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GE3136" s="116"/>
      <c r="GF3136" s="116"/>
      <c r="GG3136" s="116"/>
      <c r="GH3136" s="116"/>
      <c r="GI3136" s="116"/>
      <c r="GJ3136" s="116"/>
      <c r="GK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</row>
    <row r="3137" spans="1:256" s="115" customFormat="1">
      <c r="A3137" s="116"/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GE3137" s="116"/>
      <c r="GF3137" s="116"/>
      <c r="GG3137" s="116"/>
      <c r="GH3137" s="116"/>
      <c r="GI3137" s="116"/>
      <c r="GJ3137" s="116"/>
      <c r="GK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</row>
    <row r="3138" spans="1:256" s="115" customFormat="1">
      <c r="A3138" s="116"/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GE3138" s="116"/>
      <c r="GF3138" s="116"/>
      <c r="GG3138" s="116"/>
      <c r="GH3138" s="116"/>
      <c r="GI3138" s="116"/>
      <c r="GJ3138" s="116"/>
      <c r="GK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</row>
    <row r="3139" spans="1:256" s="115" customFormat="1">
      <c r="A3139" s="116"/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GE3139" s="116"/>
      <c r="GF3139" s="116"/>
      <c r="GG3139" s="116"/>
      <c r="GH3139" s="116"/>
      <c r="GI3139" s="116"/>
      <c r="GJ3139" s="116"/>
      <c r="GK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</row>
    <row r="3140" spans="1:256" s="115" customFormat="1">
      <c r="A3140" s="116"/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GE3140" s="116"/>
      <c r="GF3140" s="116"/>
      <c r="GG3140" s="116"/>
      <c r="GH3140" s="116"/>
      <c r="GI3140" s="116"/>
      <c r="GJ3140" s="116"/>
      <c r="GK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</row>
    <row r="3141" spans="1:256" s="115" customFormat="1">
      <c r="A3141" s="116"/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GE3141" s="116"/>
      <c r="GF3141" s="116"/>
      <c r="GG3141" s="116"/>
      <c r="GH3141" s="116"/>
      <c r="GI3141" s="116"/>
      <c r="GJ3141" s="116"/>
      <c r="GK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</row>
    <row r="3142" spans="1:256" s="115" customFormat="1">
      <c r="A3142" s="116"/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GE3142" s="116"/>
      <c r="GF3142" s="116"/>
      <c r="GG3142" s="116"/>
      <c r="GH3142" s="116"/>
      <c r="GI3142" s="116"/>
      <c r="GJ3142" s="116"/>
      <c r="GK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</row>
    <row r="3143" spans="1:256" s="115" customFormat="1">
      <c r="A3143" s="116"/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GE3143" s="116"/>
      <c r="GF3143" s="116"/>
      <c r="GG3143" s="116"/>
      <c r="GH3143" s="116"/>
      <c r="GI3143" s="116"/>
      <c r="GJ3143" s="116"/>
      <c r="GK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</row>
    <row r="3144" spans="1:256" s="115" customFormat="1">
      <c r="A3144" s="116"/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GE3144" s="116"/>
      <c r="GF3144" s="116"/>
      <c r="GG3144" s="116"/>
      <c r="GH3144" s="116"/>
      <c r="GI3144" s="116"/>
      <c r="GJ3144" s="116"/>
      <c r="GK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</row>
    <row r="3145" spans="1:256" s="115" customFormat="1">
      <c r="A3145" s="116"/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GE3145" s="116"/>
      <c r="GF3145" s="116"/>
      <c r="GG3145" s="116"/>
      <c r="GH3145" s="116"/>
      <c r="GI3145" s="116"/>
      <c r="GJ3145" s="116"/>
      <c r="GK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</row>
    <row r="3146" spans="1:256" s="115" customFormat="1">
      <c r="A3146" s="116"/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GE3146" s="116"/>
      <c r="GF3146" s="116"/>
      <c r="GG3146" s="116"/>
      <c r="GH3146" s="116"/>
      <c r="GI3146" s="116"/>
      <c r="GJ3146" s="116"/>
      <c r="GK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</row>
    <row r="3147" spans="1:256" s="115" customFormat="1">
      <c r="A3147" s="116"/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GE3147" s="116"/>
      <c r="GF3147" s="116"/>
      <c r="GG3147" s="116"/>
      <c r="GH3147" s="116"/>
      <c r="GI3147" s="116"/>
      <c r="GJ3147" s="116"/>
      <c r="GK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</row>
    <row r="3148" spans="1:256" s="115" customFormat="1">
      <c r="A3148" s="116"/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GE3148" s="116"/>
      <c r="GF3148" s="116"/>
      <c r="GG3148" s="116"/>
      <c r="GH3148" s="116"/>
      <c r="GI3148" s="116"/>
      <c r="GJ3148" s="116"/>
      <c r="GK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</row>
    <row r="3149" spans="1:256" s="115" customFormat="1">
      <c r="A3149" s="116"/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GE3149" s="116"/>
      <c r="GF3149" s="116"/>
      <c r="GG3149" s="116"/>
      <c r="GH3149" s="116"/>
      <c r="GI3149" s="116"/>
      <c r="GJ3149" s="116"/>
      <c r="GK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</row>
    <row r="3150" spans="1:256" s="115" customFormat="1">
      <c r="A3150" s="116"/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GE3150" s="116"/>
      <c r="GF3150" s="116"/>
      <c r="GG3150" s="116"/>
      <c r="GH3150" s="116"/>
      <c r="GI3150" s="116"/>
      <c r="GJ3150" s="116"/>
      <c r="GK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</row>
    <row r="3151" spans="1:256" s="115" customFormat="1">
      <c r="A3151" s="116"/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GE3151" s="116"/>
      <c r="GF3151" s="116"/>
      <c r="GG3151" s="116"/>
      <c r="GH3151" s="116"/>
      <c r="GI3151" s="116"/>
      <c r="GJ3151" s="116"/>
      <c r="GK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</row>
    <row r="3152" spans="1:256" s="115" customFormat="1">
      <c r="A3152" s="116"/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GE3152" s="116"/>
      <c r="GF3152" s="116"/>
      <c r="GG3152" s="116"/>
      <c r="GH3152" s="116"/>
      <c r="GI3152" s="116"/>
      <c r="GJ3152" s="116"/>
      <c r="GK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</row>
    <row r="3153" spans="1:256" s="115" customFormat="1">
      <c r="A3153" s="116"/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GE3153" s="116"/>
      <c r="GF3153" s="116"/>
      <c r="GG3153" s="116"/>
      <c r="GH3153" s="116"/>
      <c r="GI3153" s="116"/>
      <c r="GJ3153" s="116"/>
      <c r="GK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</row>
    <row r="3154" spans="1:256" s="115" customFormat="1">
      <c r="A3154" s="116"/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GE3154" s="116"/>
      <c r="GF3154" s="116"/>
      <c r="GG3154" s="116"/>
      <c r="GH3154" s="116"/>
      <c r="GI3154" s="116"/>
      <c r="GJ3154" s="116"/>
      <c r="GK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</row>
    <row r="3155" spans="1:256" s="115" customFormat="1">
      <c r="A3155" s="116"/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GE3155" s="116"/>
      <c r="GF3155" s="116"/>
      <c r="GG3155" s="116"/>
      <c r="GH3155" s="116"/>
      <c r="GI3155" s="116"/>
      <c r="GJ3155" s="116"/>
      <c r="GK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</row>
    <row r="3156" spans="1:256" s="115" customFormat="1">
      <c r="A3156" s="116"/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GE3156" s="116"/>
      <c r="GF3156" s="116"/>
      <c r="GG3156" s="116"/>
      <c r="GH3156" s="116"/>
      <c r="GI3156" s="116"/>
      <c r="GJ3156" s="116"/>
      <c r="GK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</row>
    <row r="3157" spans="1:256" s="115" customFormat="1">
      <c r="A3157" s="116"/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GE3157" s="116"/>
      <c r="GF3157" s="116"/>
      <c r="GG3157" s="116"/>
      <c r="GH3157" s="116"/>
      <c r="GI3157" s="116"/>
      <c r="GJ3157" s="116"/>
      <c r="GK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</row>
    <row r="3158" spans="1:256" s="115" customFormat="1">
      <c r="A3158" s="116"/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GE3158" s="116"/>
      <c r="GF3158" s="116"/>
      <c r="GG3158" s="116"/>
      <c r="GH3158" s="116"/>
      <c r="GI3158" s="116"/>
      <c r="GJ3158" s="116"/>
      <c r="GK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</row>
    <row r="3159" spans="1:256" s="115" customFormat="1">
      <c r="A3159" s="116"/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GE3159" s="116"/>
      <c r="GF3159" s="116"/>
      <c r="GG3159" s="116"/>
      <c r="GH3159" s="116"/>
      <c r="GI3159" s="116"/>
      <c r="GJ3159" s="116"/>
      <c r="GK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</row>
    <row r="3160" spans="1:256" s="115" customFormat="1">
      <c r="A3160" s="116"/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GE3160" s="116"/>
      <c r="GF3160" s="116"/>
      <c r="GG3160" s="116"/>
      <c r="GH3160" s="116"/>
      <c r="GI3160" s="116"/>
      <c r="GJ3160" s="116"/>
      <c r="GK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</row>
    <row r="3161" spans="1:256" s="115" customFormat="1">
      <c r="A3161" s="116"/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GE3161" s="116"/>
      <c r="GF3161" s="116"/>
      <c r="GG3161" s="116"/>
      <c r="GH3161" s="116"/>
      <c r="GI3161" s="116"/>
      <c r="GJ3161" s="116"/>
      <c r="GK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</row>
    <row r="3162" spans="1:256" s="115" customFormat="1">
      <c r="A3162" s="116"/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GE3162" s="116"/>
      <c r="GF3162" s="116"/>
      <c r="GG3162" s="116"/>
      <c r="GH3162" s="116"/>
      <c r="GI3162" s="116"/>
      <c r="GJ3162" s="116"/>
      <c r="GK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</row>
    <row r="3163" spans="1:256" s="115" customFormat="1">
      <c r="A3163" s="116"/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GE3163" s="116"/>
      <c r="GF3163" s="116"/>
      <c r="GG3163" s="116"/>
      <c r="GH3163" s="116"/>
      <c r="GI3163" s="116"/>
      <c r="GJ3163" s="116"/>
      <c r="GK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</row>
    <row r="3164" spans="1:256" s="115" customFormat="1">
      <c r="A3164" s="116"/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GE3164" s="116"/>
      <c r="GF3164" s="116"/>
      <c r="GG3164" s="116"/>
      <c r="GH3164" s="116"/>
      <c r="GI3164" s="116"/>
      <c r="GJ3164" s="116"/>
      <c r="GK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</row>
    <row r="3165" spans="1:256" s="115" customFormat="1">
      <c r="A3165" s="116"/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GE3165" s="116"/>
      <c r="GF3165" s="116"/>
      <c r="GG3165" s="116"/>
      <c r="GH3165" s="116"/>
      <c r="GI3165" s="116"/>
      <c r="GJ3165" s="116"/>
      <c r="GK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</row>
    <row r="3166" spans="1:256" s="115" customFormat="1">
      <c r="A3166" s="116"/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GE3166" s="116"/>
      <c r="GF3166" s="116"/>
      <c r="GG3166" s="116"/>
      <c r="GH3166" s="116"/>
      <c r="GI3166" s="116"/>
      <c r="GJ3166" s="116"/>
      <c r="GK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</row>
    <row r="3167" spans="1:256" s="115" customFormat="1">
      <c r="A3167" s="116"/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GE3167" s="116"/>
      <c r="GF3167" s="116"/>
      <c r="GG3167" s="116"/>
      <c r="GH3167" s="116"/>
      <c r="GI3167" s="116"/>
      <c r="GJ3167" s="116"/>
      <c r="GK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</row>
    <row r="3168" spans="1:256" s="115" customFormat="1">
      <c r="A3168" s="116"/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GE3168" s="116"/>
      <c r="GF3168" s="116"/>
      <c r="GG3168" s="116"/>
      <c r="GH3168" s="116"/>
      <c r="GI3168" s="116"/>
      <c r="GJ3168" s="116"/>
      <c r="GK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</row>
    <row r="3169" spans="1:256" s="115" customFormat="1">
      <c r="A3169" s="116"/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GE3169" s="116"/>
      <c r="GF3169" s="116"/>
      <c r="GG3169" s="116"/>
      <c r="GH3169" s="116"/>
      <c r="GI3169" s="116"/>
      <c r="GJ3169" s="116"/>
      <c r="GK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</row>
    <row r="3170" spans="1:256" s="115" customFormat="1">
      <c r="A3170" s="116"/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GE3170" s="116"/>
      <c r="GF3170" s="116"/>
      <c r="GG3170" s="116"/>
      <c r="GH3170" s="116"/>
      <c r="GI3170" s="116"/>
      <c r="GJ3170" s="116"/>
      <c r="GK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</row>
    <row r="3171" spans="1:256" s="115" customFormat="1">
      <c r="A3171" s="116"/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GE3171" s="116"/>
      <c r="GF3171" s="116"/>
      <c r="GG3171" s="116"/>
      <c r="GH3171" s="116"/>
      <c r="GI3171" s="116"/>
      <c r="GJ3171" s="116"/>
      <c r="GK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</row>
    <row r="3172" spans="1:256" s="115" customFormat="1">
      <c r="A3172" s="116"/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GE3172" s="116"/>
      <c r="GF3172" s="116"/>
      <c r="GG3172" s="116"/>
      <c r="GH3172" s="116"/>
      <c r="GI3172" s="116"/>
      <c r="GJ3172" s="116"/>
      <c r="GK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</row>
    <row r="3173" spans="1:256" s="115" customFormat="1">
      <c r="A3173" s="116"/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GE3173" s="116"/>
      <c r="GF3173" s="116"/>
      <c r="GG3173" s="116"/>
      <c r="GH3173" s="116"/>
      <c r="GI3173" s="116"/>
      <c r="GJ3173" s="116"/>
      <c r="GK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</row>
    <row r="3174" spans="1:256" s="115" customFormat="1">
      <c r="A3174" s="116"/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GE3174" s="116"/>
      <c r="GF3174" s="116"/>
      <c r="GG3174" s="116"/>
      <c r="GH3174" s="116"/>
      <c r="GI3174" s="116"/>
      <c r="GJ3174" s="116"/>
      <c r="GK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</row>
    <row r="3175" spans="1:256" s="115" customFormat="1">
      <c r="A3175" s="116"/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GE3175" s="116"/>
      <c r="GF3175" s="116"/>
      <c r="GG3175" s="116"/>
      <c r="GH3175" s="116"/>
      <c r="GI3175" s="116"/>
      <c r="GJ3175" s="116"/>
      <c r="GK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</row>
    <row r="3176" spans="1:256" s="115" customFormat="1">
      <c r="A3176" s="116"/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GE3176" s="116"/>
      <c r="GF3176" s="116"/>
      <c r="GG3176" s="116"/>
      <c r="GH3176" s="116"/>
      <c r="GI3176" s="116"/>
      <c r="GJ3176" s="116"/>
      <c r="GK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</row>
    <row r="3177" spans="1:256" s="115" customFormat="1">
      <c r="A3177" s="116"/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GE3177" s="116"/>
      <c r="GF3177" s="116"/>
      <c r="GG3177" s="116"/>
      <c r="GH3177" s="116"/>
      <c r="GI3177" s="116"/>
      <c r="GJ3177" s="116"/>
      <c r="GK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</row>
    <row r="3178" spans="1:256" s="115" customFormat="1">
      <c r="A3178" s="116"/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GE3178" s="116"/>
      <c r="GF3178" s="116"/>
      <c r="GG3178" s="116"/>
      <c r="GH3178" s="116"/>
      <c r="GI3178" s="116"/>
      <c r="GJ3178" s="116"/>
      <c r="GK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</row>
    <row r="3179" spans="1:256" s="115" customFormat="1">
      <c r="A3179" s="116"/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GE3179" s="116"/>
      <c r="GF3179" s="116"/>
      <c r="GG3179" s="116"/>
      <c r="GH3179" s="116"/>
      <c r="GI3179" s="116"/>
      <c r="GJ3179" s="116"/>
      <c r="GK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</row>
    <row r="3180" spans="1:256" s="115" customFormat="1">
      <c r="A3180" s="116"/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GE3180" s="116"/>
      <c r="GF3180" s="116"/>
      <c r="GG3180" s="116"/>
      <c r="GH3180" s="116"/>
      <c r="GI3180" s="116"/>
      <c r="GJ3180" s="116"/>
      <c r="GK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</row>
    <row r="3181" spans="1:256" s="115" customFormat="1">
      <c r="A3181" s="116"/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GE3181" s="116"/>
      <c r="GF3181" s="116"/>
      <c r="GG3181" s="116"/>
      <c r="GH3181" s="116"/>
      <c r="GI3181" s="116"/>
      <c r="GJ3181" s="116"/>
      <c r="GK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</row>
    <row r="3182" spans="1:256" s="115" customFormat="1">
      <c r="A3182" s="116"/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GE3182" s="116"/>
      <c r="GF3182" s="116"/>
      <c r="GG3182" s="116"/>
      <c r="GH3182" s="116"/>
      <c r="GI3182" s="116"/>
      <c r="GJ3182" s="116"/>
      <c r="GK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</row>
    <row r="3183" spans="1:256" s="115" customFormat="1">
      <c r="A3183" s="116"/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GE3183" s="116"/>
      <c r="GF3183" s="116"/>
      <c r="GG3183" s="116"/>
      <c r="GH3183" s="116"/>
      <c r="GI3183" s="116"/>
      <c r="GJ3183" s="116"/>
      <c r="GK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</row>
    <row r="3184" spans="1:256" s="115" customFormat="1">
      <c r="A3184" s="116"/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GE3184" s="116"/>
      <c r="GF3184" s="116"/>
      <c r="GG3184" s="116"/>
      <c r="GH3184" s="116"/>
      <c r="GI3184" s="116"/>
      <c r="GJ3184" s="116"/>
      <c r="GK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</row>
    <row r="3185" spans="1:256" s="115" customFormat="1">
      <c r="A3185" s="116"/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GE3185" s="116"/>
      <c r="GF3185" s="116"/>
      <c r="GG3185" s="116"/>
      <c r="GH3185" s="116"/>
      <c r="GI3185" s="116"/>
      <c r="GJ3185" s="116"/>
      <c r="GK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</row>
    <row r="3186" spans="1:256" s="115" customFormat="1">
      <c r="A3186" s="116"/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GE3186" s="116"/>
      <c r="GF3186" s="116"/>
      <c r="GG3186" s="116"/>
      <c r="GH3186" s="116"/>
      <c r="GI3186" s="116"/>
      <c r="GJ3186" s="116"/>
      <c r="GK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</row>
    <row r="3187" spans="1:256" s="115" customFormat="1">
      <c r="A3187" s="116"/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GE3187" s="116"/>
      <c r="GF3187" s="116"/>
      <c r="GG3187" s="116"/>
      <c r="GH3187" s="116"/>
      <c r="GI3187" s="116"/>
      <c r="GJ3187" s="116"/>
      <c r="GK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</row>
    <row r="3188" spans="1:256" s="115" customFormat="1">
      <c r="A3188" s="116"/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GE3188" s="116"/>
      <c r="GF3188" s="116"/>
      <c r="GG3188" s="116"/>
      <c r="GH3188" s="116"/>
      <c r="GI3188" s="116"/>
      <c r="GJ3188" s="116"/>
      <c r="GK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</row>
    <row r="3189" spans="1:256" s="115" customFormat="1">
      <c r="A3189" s="116"/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GE3189" s="116"/>
      <c r="GF3189" s="116"/>
      <c r="GG3189" s="116"/>
      <c r="GH3189" s="116"/>
      <c r="GI3189" s="116"/>
      <c r="GJ3189" s="116"/>
      <c r="GK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</row>
    <row r="3190" spans="1:256" s="115" customFormat="1">
      <c r="A3190" s="116"/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GE3190" s="116"/>
      <c r="GF3190" s="116"/>
      <c r="GG3190" s="116"/>
      <c r="GH3190" s="116"/>
      <c r="GI3190" s="116"/>
      <c r="GJ3190" s="116"/>
      <c r="GK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</row>
    <row r="3191" spans="1:256" s="115" customFormat="1">
      <c r="A3191" s="116"/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GE3191" s="116"/>
      <c r="GF3191" s="116"/>
      <c r="GG3191" s="116"/>
      <c r="GH3191" s="116"/>
      <c r="GI3191" s="116"/>
      <c r="GJ3191" s="116"/>
      <c r="GK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</row>
    <row r="3192" spans="1:256" s="115" customFormat="1">
      <c r="A3192" s="116"/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GE3192" s="116"/>
      <c r="GF3192" s="116"/>
      <c r="GG3192" s="116"/>
      <c r="GH3192" s="116"/>
      <c r="GI3192" s="116"/>
      <c r="GJ3192" s="116"/>
      <c r="GK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</row>
    <row r="3193" spans="1:256" s="115" customFormat="1">
      <c r="A3193" s="116"/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GE3193" s="116"/>
      <c r="GF3193" s="116"/>
      <c r="GG3193" s="116"/>
      <c r="GH3193" s="116"/>
      <c r="GI3193" s="116"/>
      <c r="GJ3193" s="116"/>
      <c r="GK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</row>
    <row r="3194" spans="1:256" s="115" customFormat="1">
      <c r="A3194" s="116"/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GE3194" s="116"/>
      <c r="GF3194" s="116"/>
      <c r="GG3194" s="116"/>
      <c r="GH3194" s="116"/>
      <c r="GI3194" s="116"/>
      <c r="GJ3194" s="116"/>
      <c r="GK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</row>
    <row r="3195" spans="1:256" s="115" customFormat="1">
      <c r="A3195" s="116"/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GE3195" s="116"/>
      <c r="GF3195" s="116"/>
      <c r="GG3195" s="116"/>
      <c r="GH3195" s="116"/>
      <c r="GI3195" s="116"/>
      <c r="GJ3195" s="116"/>
      <c r="GK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</row>
    <row r="3196" spans="1:256" s="115" customFormat="1">
      <c r="A3196" s="116"/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GE3196" s="116"/>
      <c r="GF3196" s="116"/>
      <c r="GG3196" s="116"/>
      <c r="GH3196" s="116"/>
      <c r="GI3196" s="116"/>
      <c r="GJ3196" s="116"/>
      <c r="GK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</row>
    <row r="3197" spans="1:256" s="115" customFormat="1">
      <c r="A3197" s="116"/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GE3197" s="116"/>
      <c r="GF3197" s="116"/>
      <c r="GG3197" s="116"/>
      <c r="GH3197" s="116"/>
      <c r="GI3197" s="116"/>
      <c r="GJ3197" s="116"/>
      <c r="GK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</row>
    <row r="3198" spans="1:256" s="115" customFormat="1">
      <c r="A3198" s="116"/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GE3198" s="116"/>
      <c r="GF3198" s="116"/>
      <c r="GG3198" s="116"/>
      <c r="GH3198" s="116"/>
      <c r="GI3198" s="116"/>
      <c r="GJ3198" s="116"/>
      <c r="GK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</row>
    <row r="3199" spans="1:256" s="115" customFormat="1">
      <c r="A3199" s="116"/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GE3199" s="116"/>
      <c r="GF3199" s="116"/>
      <c r="GG3199" s="116"/>
      <c r="GH3199" s="116"/>
      <c r="GI3199" s="116"/>
      <c r="GJ3199" s="116"/>
      <c r="GK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</row>
    <row r="3200" spans="1:256" s="115" customFormat="1">
      <c r="A3200" s="116"/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GE3200" s="116"/>
      <c r="GF3200" s="116"/>
      <c r="GG3200" s="116"/>
      <c r="GH3200" s="116"/>
      <c r="GI3200" s="116"/>
      <c r="GJ3200" s="116"/>
      <c r="GK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</row>
    <row r="3201" spans="1:256" s="115" customFormat="1">
      <c r="A3201" s="116"/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GE3201" s="116"/>
      <c r="GF3201" s="116"/>
      <c r="GG3201" s="116"/>
      <c r="GH3201" s="116"/>
      <c r="GI3201" s="116"/>
      <c r="GJ3201" s="116"/>
      <c r="GK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</row>
    <row r="3202" spans="1:256" s="115" customFormat="1">
      <c r="A3202" s="116"/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GE3202" s="116"/>
      <c r="GF3202" s="116"/>
      <c r="GG3202" s="116"/>
      <c r="GH3202" s="116"/>
      <c r="GI3202" s="116"/>
      <c r="GJ3202" s="116"/>
      <c r="GK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</row>
    <row r="3203" spans="1:256" s="115" customFormat="1">
      <c r="A3203" s="116"/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GE3203" s="116"/>
      <c r="GF3203" s="116"/>
      <c r="GG3203" s="116"/>
      <c r="GH3203" s="116"/>
      <c r="GI3203" s="116"/>
      <c r="GJ3203" s="116"/>
      <c r="GK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</row>
    <row r="3204" spans="1:256" s="115" customFormat="1">
      <c r="A3204" s="116"/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GE3204" s="116"/>
      <c r="GF3204" s="116"/>
      <c r="GG3204" s="116"/>
      <c r="GH3204" s="116"/>
      <c r="GI3204" s="116"/>
      <c r="GJ3204" s="116"/>
      <c r="GK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</row>
    <row r="3205" spans="1:256" s="115" customFormat="1">
      <c r="A3205" s="116"/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GE3205" s="116"/>
      <c r="GF3205" s="116"/>
      <c r="GG3205" s="116"/>
      <c r="GH3205" s="116"/>
      <c r="GI3205" s="116"/>
      <c r="GJ3205" s="116"/>
      <c r="GK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</row>
    <row r="3206" spans="1:256" s="115" customFormat="1">
      <c r="A3206" s="116"/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GE3206" s="116"/>
      <c r="GF3206" s="116"/>
      <c r="GG3206" s="116"/>
      <c r="GH3206" s="116"/>
      <c r="GI3206" s="116"/>
      <c r="GJ3206" s="116"/>
      <c r="GK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</row>
    <row r="3207" spans="1:256" s="115" customFormat="1">
      <c r="A3207" s="116"/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GE3207" s="116"/>
      <c r="GF3207" s="116"/>
      <c r="GG3207" s="116"/>
      <c r="GH3207" s="116"/>
      <c r="GI3207" s="116"/>
      <c r="GJ3207" s="116"/>
      <c r="GK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</row>
    <row r="3208" spans="1:256" s="115" customFormat="1">
      <c r="A3208" s="116"/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GE3208" s="116"/>
      <c r="GF3208" s="116"/>
      <c r="GG3208" s="116"/>
      <c r="GH3208" s="116"/>
      <c r="GI3208" s="116"/>
      <c r="GJ3208" s="116"/>
      <c r="GK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</row>
    <row r="3209" spans="1:256" s="115" customFormat="1">
      <c r="A3209" s="116"/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GE3209" s="116"/>
      <c r="GF3209" s="116"/>
      <c r="GG3209" s="116"/>
      <c r="GH3209" s="116"/>
      <c r="GI3209" s="116"/>
      <c r="GJ3209" s="116"/>
      <c r="GK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</row>
    <row r="3210" spans="1:256" s="115" customFormat="1">
      <c r="A3210" s="116"/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GE3210" s="116"/>
      <c r="GF3210" s="116"/>
      <c r="GG3210" s="116"/>
      <c r="GH3210" s="116"/>
      <c r="GI3210" s="116"/>
      <c r="GJ3210" s="116"/>
      <c r="GK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</row>
    <row r="3211" spans="1:256" s="115" customFormat="1">
      <c r="A3211" s="116"/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GE3211" s="116"/>
      <c r="GF3211" s="116"/>
      <c r="GG3211" s="116"/>
      <c r="GH3211" s="116"/>
      <c r="GI3211" s="116"/>
      <c r="GJ3211" s="116"/>
      <c r="GK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</row>
    <row r="3212" spans="1:256" s="115" customFormat="1">
      <c r="A3212" s="116"/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GE3212" s="116"/>
      <c r="GF3212" s="116"/>
      <c r="GG3212" s="116"/>
      <c r="GH3212" s="116"/>
      <c r="GI3212" s="116"/>
      <c r="GJ3212" s="116"/>
      <c r="GK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</row>
    <row r="3213" spans="1:256" s="115" customFormat="1">
      <c r="A3213" s="116"/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GE3213" s="116"/>
      <c r="GF3213" s="116"/>
      <c r="GG3213" s="116"/>
      <c r="GH3213" s="116"/>
      <c r="GI3213" s="116"/>
      <c r="GJ3213" s="116"/>
      <c r="GK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</row>
    <row r="3214" spans="1:256" s="115" customFormat="1">
      <c r="A3214" s="116"/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GE3214" s="116"/>
      <c r="GF3214" s="116"/>
      <c r="GG3214" s="116"/>
      <c r="GH3214" s="116"/>
      <c r="GI3214" s="116"/>
      <c r="GJ3214" s="116"/>
      <c r="GK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</row>
    <row r="3215" spans="1:256" s="115" customFormat="1">
      <c r="A3215" s="116"/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GE3215" s="116"/>
      <c r="GF3215" s="116"/>
      <c r="GG3215" s="116"/>
      <c r="GH3215" s="116"/>
      <c r="GI3215" s="116"/>
      <c r="GJ3215" s="116"/>
      <c r="GK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</row>
    <row r="3216" spans="1:256" s="115" customFormat="1">
      <c r="A3216" s="116"/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GE3216" s="116"/>
      <c r="GF3216" s="116"/>
      <c r="GG3216" s="116"/>
      <c r="GH3216" s="116"/>
      <c r="GI3216" s="116"/>
      <c r="GJ3216" s="116"/>
      <c r="GK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</row>
    <row r="3217" spans="1:256" s="115" customFormat="1">
      <c r="A3217" s="116"/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GE3217" s="116"/>
      <c r="GF3217" s="116"/>
      <c r="GG3217" s="116"/>
      <c r="GH3217" s="116"/>
      <c r="GI3217" s="116"/>
      <c r="GJ3217" s="116"/>
      <c r="GK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</row>
    <row r="3218" spans="1:256" s="115" customFormat="1">
      <c r="A3218" s="116"/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GE3218" s="116"/>
      <c r="GF3218" s="116"/>
      <c r="GG3218" s="116"/>
      <c r="GH3218" s="116"/>
      <c r="GI3218" s="116"/>
      <c r="GJ3218" s="116"/>
      <c r="GK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</row>
    <row r="3219" spans="1:256" s="115" customFormat="1">
      <c r="A3219" s="116"/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GE3219" s="116"/>
      <c r="GF3219" s="116"/>
      <c r="GG3219" s="116"/>
      <c r="GH3219" s="116"/>
      <c r="GI3219" s="116"/>
      <c r="GJ3219" s="116"/>
      <c r="GK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</row>
    <row r="3220" spans="1:256" s="115" customFormat="1">
      <c r="A3220" s="116"/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GE3220" s="116"/>
      <c r="GF3220" s="116"/>
      <c r="GG3220" s="116"/>
      <c r="GH3220" s="116"/>
      <c r="GI3220" s="116"/>
      <c r="GJ3220" s="116"/>
      <c r="GK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</row>
    <row r="3221" spans="1:256" s="115" customFormat="1">
      <c r="A3221" s="116"/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GE3221" s="116"/>
      <c r="GF3221" s="116"/>
      <c r="GG3221" s="116"/>
      <c r="GH3221" s="116"/>
      <c r="GI3221" s="116"/>
      <c r="GJ3221" s="116"/>
      <c r="GK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</row>
    <row r="3222" spans="1:256" s="115" customFormat="1">
      <c r="A3222" s="116"/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GE3222" s="116"/>
      <c r="GF3222" s="116"/>
      <c r="GG3222" s="116"/>
      <c r="GH3222" s="116"/>
      <c r="GI3222" s="116"/>
      <c r="GJ3222" s="116"/>
      <c r="GK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</row>
    <row r="3223" spans="1:256" s="115" customFormat="1">
      <c r="A3223" s="116"/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GE3223" s="116"/>
      <c r="GF3223" s="116"/>
      <c r="GG3223" s="116"/>
      <c r="GH3223" s="116"/>
      <c r="GI3223" s="116"/>
      <c r="GJ3223" s="116"/>
      <c r="GK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</row>
    <row r="3224" spans="1:256" s="115" customFormat="1">
      <c r="A3224" s="116"/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GE3224" s="116"/>
      <c r="GF3224" s="116"/>
      <c r="GG3224" s="116"/>
      <c r="GH3224" s="116"/>
      <c r="GI3224" s="116"/>
      <c r="GJ3224" s="116"/>
      <c r="GK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</row>
    <row r="3225" spans="1:256" s="115" customFormat="1">
      <c r="A3225" s="116"/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GE3225" s="116"/>
      <c r="GF3225" s="116"/>
      <c r="GG3225" s="116"/>
      <c r="GH3225" s="116"/>
      <c r="GI3225" s="116"/>
      <c r="GJ3225" s="116"/>
      <c r="GK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</row>
    <row r="3226" spans="1:256" s="115" customFormat="1">
      <c r="A3226" s="116"/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GE3226" s="116"/>
      <c r="GF3226" s="116"/>
      <c r="GG3226" s="116"/>
      <c r="GH3226" s="116"/>
      <c r="GI3226" s="116"/>
      <c r="GJ3226" s="116"/>
      <c r="GK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</row>
    <row r="3227" spans="1:256" s="115" customFormat="1">
      <c r="A3227" s="116"/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GE3227" s="116"/>
      <c r="GF3227" s="116"/>
      <c r="GG3227" s="116"/>
      <c r="GH3227" s="116"/>
      <c r="GI3227" s="116"/>
      <c r="GJ3227" s="116"/>
      <c r="GK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</row>
    <row r="3228" spans="1:256" s="115" customFormat="1">
      <c r="A3228" s="116"/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GE3228" s="116"/>
      <c r="GF3228" s="116"/>
      <c r="GG3228" s="116"/>
      <c r="GH3228" s="116"/>
      <c r="GI3228" s="116"/>
      <c r="GJ3228" s="116"/>
      <c r="GK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</row>
    <row r="3229" spans="1:256" s="115" customFormat="1">
      <c r="A3229" s="116"/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GE3229" s="116"/>
      <c r="GF3229" s="116"/>
      <c r="GG3229" s="116"/>
      <c r="GH3229" s="116"/>
      <c r="GI3229" s="116"/>
      <c r="GJ3229" s="116"/>
      <c r="GK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</row>
    <row r="3230" spans="1:256" s="115" customFormat="1">
      <c r="A3230" s="116"/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GE3230" s="116"/>
      <c r="GF3230" s="116"/>
      <c r="GG3230" s="116"/>
      <c r="GH3230" s="116"/>
      <c r="GI3230" s="116"/>
      <c r="GJ3230" s="116"/>
      <c r="GK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</row>
    <row r="3231" spans="1:256" s="115" customFormat="1">
      <c r="A3231" s="116"/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GE3231" s="116"/>
      <c r="GF3231" s="116"/>
      <c r="GG3231" s="116"/>
      <c r="GH3231" s="116"/>
      <c r="GI3231" s="116"/>
      <c r="GJ3231" s="116"/>
      <c r="GK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</row>
    <row r="3232" spans="1:256" s="115" customFormat="1">
      <c r="A3232" s="116"/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GE3232" s="116"/>
      <c r="GF3232" s="116"/>
      <c r="GG3232" s="116"/>
      <c r="GH3232" s="116"/>
      <c r="GI3232" s="116"/>
      <c r="GJ3232" s="116"/>
      <c r="GK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</row>
    <row r="3233" spans="1:256" s="115" customFormat="1">
      <c r="A3233" s="116"/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GE3233" s="116"/>
      <c r="GF3233" s="116"/>
      <c r="GG3233" s="116"/>
      <c r="GH3233" s="116"/>
      <c r="GI3233" s="116"/>
      <c r="GJ3233" s="116"/>
      <c r="GK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</row>
    <row r="3234" spans="1:256" s="115" customFormat="1">
      <c r="A3234" s="116"/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GE3234" s="116"/>
      <c r="GF3234" s="116"/>
      <c r="GG3234" s="116"/>
      <c r="GH3234" s="116"/>
      <c r="GI3234" s="116"/>
      <c r="GJ3234" s="116"/>
      <c r="GK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</row>
    <row r="3235" spans="1:256" s="115" customFormat="1">
      <c r="A3235" s="116"/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GE3235" s="116"/>
      <c r="GF3235" s="116"/>
      <c r="GG3235" s="116"/>
      <c r="GH3235" s="116"/>
      <c r="GI3235" s="116"/>
      <c r="GJ3235" s="116"/>
      <c r="GK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</row>
    <row r="3236" spans="1:256" s="115" customFormat="1">
      <c r="A3236" s="116"/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GE3236" s="116"/>
      <c r="GF3236" s="116"/>
      <c r="GG3236" s="116"/>
      <c r="GH3236" s="116"/>
      <c r="GI3236" s="116"/>
      <c r="GJ3236" s="116"/>
      <c r="GK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</row>
    <row r="3237" spans="1:256" s="115" customFormat="1">
      <c r="A3237" s="116"/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GE3237" s="116"/>
      <c r="GF3237" s="116"/>
      <c r="GG3237" s="116"/>
      <c r="GH3237" s="116"/>
      <c r="GI3237" s="116"/>
      <c r="GJ3237" s="116"/>
      <c r="GK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</row>
    <row r="3238" spans="1:256" s="115" customFormat="1">
      <c r="A3238" s="116"/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GE3238" s="116"/>
      <c r="GF3238" s="116"/>
      <c r="GG3238" s="116"/>
      <c r="GH3238" s="116"/>
      <c r="GI3238" s="116"/>
      <c r="GJ3238" s="116"/>
      <c r="GK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</row>
    <row r="3239" spans="1:256" s="115" customFormat="1">
      <c r="A3239" s="116"/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GE3239" s="116"/>
      <c r="GF3239" s="116"/>
      <c r="GG3239" s="116"/>
      <c r="GH3239" s="116"/>
      <c r="GI3239" s="116"/>
      <c r="GJ3239" s="116"/>
      <c r="GK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</row>
    <row r="3240" spans="1:256" s="115" customFormat="1">
      <c r="A3240" s="116"/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GE3240" s="116"/>
      <c r="GF3240" s="116"/>
      <c r="GG3240" s="116"/>
      <c r="GH3240" s="116"/>
      <c r="GI3240" s="116"/>
      <c r="GJ3240" s="116"/>
      <c r="GK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</row>
    <row r="3241" spans="1:256" s="115" customFormat="1">
      <c r="A3241" s="116"/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GE3241" s="116"/>
      <c r="GF3241" s="116"/>
      <c r="GG3241" s="116"/>
      <c r="GH3241" s="116"/>
      <c r="GI3241" s="116"/>
      <c r="GJ3241" s="116"/>
      <c r="GK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</row>
    <row r="3242" spans="1:256" s="115" customFormat="1">
      <c r="A3242" s="116"/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GE3242" s="116"/>
      <c r="GF3242" s="116"/>
      <c r="GG3242" s="116"/>
      <c r="GH3242" s="116"/>
      <c r="GI3242" s="116"/>
      <c r="GJ3242" s="116"/>
      <c r="GK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</row>
    <row r="3243" spans="1:256" s="115" customFormat="1">
      <c r="A3243" s="116"/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GE3243" s="116"/>
      <c r="GF3243" s="116"/>
      <c r="GG3243" s="116"/>
      <c r="GH3243" s="116"/>
      <c r="GI3243" s="116"/>
      <c r="GJ3243" s="116"/>
      <c r="GK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</row>
    <row r="3244" spans="1:256" s="115" customFormat="1">
      <c r="A3244" s="116"/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GE3244" s="116"/>
      <c r="GF3244" s="116"/>
      <c r="GG3244" s="116"/>
      <c r="GH3244" s="116"/>
      <c r="GI3244" s="116"/>
      <c r="GJ3244" s="116"/>
      <c r="GK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</row>
    <row r="3245" spans="1:256" s="115" customFormat="1">
      <c r="A3245" s="116"/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GE3245" s="116"/>
      <c r="GF3245" s="116"/>
      <c r="GG3245" s="116"/>
      <c r="GH3245" s="116"/>
      <c r="GI3245" s="116"/>
      <c r="GJ3245" s="116"/>
      <c r="GK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</row>
    <row r="3246" spans="1:256" s="115" customFormat="1">
      <c r="A3246" s="116"/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GE3246" s="116"/>
      <c r="GF3246" s="116"/>
      <c r="GG3246" s="116"/>
      <c r="GH3246" s="116"/>
      <c r="GI3246" s="116"/>
      <c r="GJ3246" s="116"/>
      <c r="GK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</row>
    <row r="3247" spans="1:256" s="115" customFormat="1">
      <c r="A3247" s="116"/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GE3247" s="116"/>
      <c r="GF3247" s="116"/>
      <c r="GG3247" s="116"/>
      <c r="GH3247" s="116"/>
      <c r="GI3247" s="116"/>
      <c r="GJ3247" s="116"/>
      <c r="GK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</row>
    <row r="3248" spans="1:256" s="115" customFormat="1">
      <c r="A3248" s="116"/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GE3248" s="116"/>
      <c r="GF3248" s="116"/>
      <c r="GG3248" s="116"/>
      <c r="GH3248" s="116"/>
      <c r="GI3248" s="116"/>
      <c r="GJ3248" s="116"/>
      <c r="GK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</row>
    <row r="3249" spans="1:256" s="115" customFormat="1">
      <c r="A3249" s="116"/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GE3249" s="116"/>
      <c r="GF3249" s="116"/>
      <c r="GG3249" s="116"/>
      <c r="GH3249" s="116"/>
      <c r="GI3249" s="116"/>
      <c r="GJ3249" s="116"/>
      <c r="GK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</row>
    <row r="3250" spans="1:256" s="115" customFormat="1">
      <c r="A3250" s="116"/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GE3250" s="116"/>
      <c r="GF3250" s="116"/>
      <c r="GG3250" s="116"/>
      <c r="GH3250" s="116"/>
      <c r="GI3250" s="116"/>
      <c r="GJ3250" s="116"/>
      <c r="GK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</row>
    <row r="3251" spans="1:256" s="115" customFormat="1">
      <c r="A3251" s="116"/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GE3251" s="116"/>
      <c r="GF3251" s="116"/>
      <c r="GG3251" s="116"/>
      <c r="GH3251" s="116"/>
      <c r="GI3251" s="116"/>
      <c r="GJ3251" s="116"/>
      <c r="GK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</row>
    <row r="3252" spans="1:256" s="115" customFormat="1">
      <c r="A3252" s="116"/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GE3252" s="116"/>
      <c r="GF3252" s="116"/>
      <c r="GG3252" s="116"/>
      <c r="GH3252" s="116"/>
      <c r="GI3252" s="116"/>
      <c r="GJ3252" s="116"/>
      <c r="GK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</row>
    <row r="3253" spans="1:256" s="115" customFormat="1">
      <c r="A3253" s="116"/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GE3253" s="116"/>
      <c r="GF3253" s="116"/>
      <c r="GG3253" s="116"/>
      <c r="GH3253" s="116"/>
      <c r="GI3253" s="116"/>
      <c r="GJ3253" s="116"/>
      <c r="GK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</row>
    <row r="3254" spans="1:256" s="115" customFormat="1">
      <c r="A3254" s="116"/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GE3254" s="116"/>
      <c r="GF3254" s="116"/>
      <c r="GG3254" s="116"/>
      <c r="GH3254" s="116"/>
      <c r="GI3254" s="116"/>
      <c r="GJ3254" s="116"/>
      <c r="GK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</row>
    <row r="3255" spans="1:256" s="115" customFormat="1">
      <c r="A3255" s="116"/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GE3255" s="116"/>
      <c r="GF3255" s="116"/>
      <c r="GG3255" s="116"/>
      <c r="GH3255" s="116"/>
      <c r="GI3255" s="116"/>
      <c r="GJ3255" s="116"/>
      <c r="GK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</row>
    <row r="3256" spans="1:256" s="115" customFormat="1">
      <c r="A3256" s="116"/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GE3256" s="116"/>
      <c r="GF3256" s="116"/>
      <c r="GG3256" s="116"/>
      <c r="GH3256" s="116"/>
      <c r="GI3256" s="116"/>
      <c r="GJ3256" s="116"/>
      <c r="GK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</row>
    <row r="3257" spans="1:256" s="115" customFormat="1">
      <c r="A3257" s="116"/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GE3257" s="116"/>
      <c r="GF3257" s="116"/>
      <c r="GG3257" s="116"/>
      <c r="GH3257" s="116"/>
      <c r="GI3257" s="116"/>
      <c r="GJ3257" s="116"/>
      <c r="GK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</row>
    <row r="3258" spans="1:256" s="115" customFormat="1">
      <c r="A3258" s="116"/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GE3258" s="116"/>
      <c r="GF3258" s="116"/>
      <c r="GG3258" s="116"/>
      <c r="GH3258" s="116"/>
      <c r="GI3258" s="116"/>
      <c r="GJ3258" s="116"/>
      <c r="GK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</row>
    <row r="3259" spans="1:256" s="115" customFormat="1">
      <c r="A3259" s="116"/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GE3259" s="116"/>
      <c r="GF3259" s="116"/>
      <c r="GG3259" s="116"/>
      <c r="GH3259" s="116"/>
      <c r="GI3259" s="116"/>
      <c r="GJ3259" s="116"/>
      <c r="GK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</row>
    <row r="3260" spans="1:256" s="115" customFormat="1">
      <c r="A3260" s="116"/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GE3260" s="116"/>
      <c r="GF3260" s="116"/>
      <c r="GG3260" s="116"/>
      <c r="GH3260" s="116"/>
      <c r="GI3260" s="116"/>
      <c r="GJ3260" s="116"/>
      <c r="GK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</row>
    <row r="3261" spans="1:256" s="115" customFormat="1">
      <c r="A3261" s="116"/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GE3261" s="116"/>
      <c r="GF3261" s="116"/>
      <c r="GG3261" s="116"/>
      <c r="GH3261" s="116"/>
      <c r="GI3261" s="116"/>
      <c r="GJ3261" s="116"/>
      <c r="GK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</row>
    <row r="3262" spans="1:256" s="115" customFormat="1">
      <c r="A3262" s="116"/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GE3262" s="116"/>
      <c r="GF3262" s="116"/>
      <c r="GG3262" s="116"/>
      <c r="GH3262" s="116"/>
      <c r="GI3262" s="116"/>
      <c r="GJ3262" s="116"/>
      <c r="GK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</row>
    <row r="3263" spans="1:256" s="115" customFormat="1">
      <c r="A3263" s="116"/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GE3263" s="116"/>
      <c r="GF3263" s="116"/>
      <c r="GG3263" s="116"/>
      <c r="GH3263" s="116"/>
      <c r="GI3263" s="116"/>
      <c r="GJ3263" s="116"/>
      <c r="GK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</row>
    <row r="3264" spans="1:256" s="115" customFormat="1">
      <c r="A3264" s="116"/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GE3264" s="116"/>
      <c r="GF3264" s="116"/>
      <c r="GG3264" s="116"/>
      <c r="GH3264" s="116"/>
      <c r="GI3264" s="116"/>
      <c r="GJ3264" s="116"/>
      <c r="GK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</row>
    <row r="3265" spans="1:256" s="115" customFormat="1">
      <c r="A3265" s="116"/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GE3265" s="116"/>
      <c r="GF3265" s="116"/>
      <c r="GG3265" s="116"/>
      <c r="GH3265" s="116"/>
      <c r="GI3265" s="116"/>
      <c r="GJ3265" s="116"/>
      <c r="GK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</row>
    <row r="3266" spans="1:256" s="115" customFormat="1">
      <c r="A3266" s="116"/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GE3266" s="116"/>
      <c r="GF3266" s="116"/>
      <c r="GG3266" s="116"/>
      <c r="GH3266" s="116"/>
      <c r="GI3266" s="116"/>
      <c r="GJ3266" s="116"/>
      <c r="GK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</row>
    <row r="3267" spans="1:256" s="115" customFormat="1">
      <c r="A3267" s="116"/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GE3267" s="116"/>
      <c r="GF3267" s="116"/>
      <c r="GG3267" s="116"/>
      <c r="GH3267" s="116"/>
      <c r="GI3267" s="116"/>
      <c r="GJ3267" s="116"/>
      <c r="GK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</row>
    <row r="3268" spans="1:256" s="115" customFormat="1">
      <c r="A3268" s="116"/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GE3268" s="116"/>
      <c r="GF3268" s="116"/>
      <c r="GG3268" s="116"/>
      <c r="GH3268" s="116"/>
      <c r="GI3268" s="116"/>
      <c r="GJ3268" s="116"/>
      <c r="GK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</row>
    <row r="3269" spans="1:256" s="115" customFormat="1">
      <c r="A3269" s="116"/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GE3269" s="116"/>
      <c r="GF3269" s="116"/>
      <c r="GG3269" s="116"/>
      <c r="GH3269" s="116"/>
      <c r="GI3269" s="116"/>
      <c r="GJ3269" s="116"/>
      <c r="GK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</row>
    <row r="3270" spans="1:256" s="115" customFormat="1">
      <c r="A3270" s="116"/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GE3270" s="116"/>
      <c r="GF3270" s="116"/>
      <c r="GG3270" s="116"/>
      <c r="GH3270" s="116"/>
      <c r="GI3270" s="116"/>
      <c r="GJ3270" s="116"/>
      <c r="GK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</row>
    <row r="3271" spans="1:256" s="115" customFormat="1">
      <c r="A3271" s="116"/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GE3271" s="116"/>
      <c r="GF3271" s="116"/>
      <c r="GG3271" s="116"/>
      <c r="GH3271" s="116"/>
      <c r="GI3271" s="116"/>
      <c r="GJ3271" s="116"/>
      <c r="GK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</row>
    <row r="3272" spans="1:256" s="115" customFormat="1">
      <c r="A3272" s="116"/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GE3272" s="116"/>
      <c r="GF3272" s="116"/>
      <c r="GG3272" s="116"/>
      <c r="GH3272" s="116"/>
      <c r="GI3272" s="116"/>
      <c r="GJ3272" s="116"/>
      <c r="GK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</row>
    <row r="3273" spans="1:256" s="115" customFormat="1">
      <c r="A3273" s="116"/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GE3273" s="116"/>
      <c r="GF3273" s="116"/>
      <c r="GG3273" s="116"/>
      <c r="GH3273" s="116"/>
      <c r="GI3273" s="116"/>
      <c r="GJ3273" s="116"/>
      <c r="GK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</row>
    <row r="3274" spans="1:256" s="115" customFormat="1">
      <c r="A3274" s="116"/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GE3274" s="116"/>
      <c r="GF3274" s="116"/>
      <c r="GG3274" s="116"/>
      <c r="GH3274" s="116"/>
      <c r="GI3274" s="116"/>
      <c r="GJ3274" s="116"/>
      <c r="GK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</row>
    <row r="3275" spans="1:256" s="115" customFormat="1">
      <c r="A3275" s="116"/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GE3275" s="116"/>
      <c r="GF3275" s="116"/>
      <c r="GG3275" s="116"/>
      <c r="GH3275" s="116"/>
      <c r="GI3275" s="116"/>
      <c r="GJ3275" s="116"/>
      <c r="GK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</row>
    <row r="3276" spans="1:256" s="115" customFormat="1">
      <c r="A3276" s="116"/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GE3276" s="116"/>
      <c r="GF3276" s="116"/>
      <c r="GG3276" s="116"/>
      <c r="GH3276" s="116"/>
      <c r="GI3276" s="116"/>
      <c r="GJ3276" s="116"/>
      <c r="GK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</row>
    <row r="3277" spans="1:256" s="115" customFormat="1">
      <c r="A3277" s="116"/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GE3277" s="116"/>
      <c r="GF3277" s="116"/>
      <c r="GG3277" s="116"/>
      <c r="GH3277" s="116"/>
      <c r="GI3277" s="116"/>
      <c r="GJ3277" s="116"/>
      <c r="GK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</row>
    <row r="3278" spans="1:256" s="115" customFormat="1">
      <c r="A3278" s="116"/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GE3278" s="116"/>
      <c r="GF3278" s="116"/>
      <c r="GG3278" s="116"/>
      <c r="GH3278" s="116"/>
      <c r="GI3278" s="116"/>
      <c r="GJ3278" s="116"/>
      <c r="GK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</row>
    <row r="3279" spans="1:256" s="115" customFormat="1">
      <c r="A3279" s="116"/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GE3279" s="116"/>
      <c r="GF3279" s="116"/>
      <c r="GG3279" s="116"/>
      <c r="GH3279" s="116"/>
      <c r="GI3279" s="116"/>
      <c r="GJ3279" s="116"/>
      <c r="GK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</row>
    <row r="3280" spans="1:256" s="115" customFormat="1">
      <c r="A3280" s="116"/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GE3280" s="116"/>
      <c r="GF3280" s="116"/>
      <c r="GG3280" s="116"/>
      <c r="GH3280" s="116"/>
      <c r="GI3280" s="116"/>
      <c r="GJ3280" s="116"/>
      <c r="GK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</row>
    <row r="3281" spans="1:256" s="115" customFormat="1">
      <c r="A3281" s="116"/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GE3281" s="116"/>
      <c r="GF3281" s="116"/>
      <c r="GG3281" s="116"/>
      <c r="GH3281" s="116"/>
      <c r="GI3281" s="116"/>
      <c r="GJ3281" s="116"/>
      <c r="GK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</row>
    <row r="3282" spans="1:256" s="115" customFormat="1">
      <c r="A3282" s="116"/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GE3282" s="116"/>
      <c r="GF3282" s="116"/>
      <c r="GG3282" s="116"/>
      <c r="GH3282" s="116"/>
      <c r="GI3282" s="116"/>
      <c r="GJ3282" s="116"/>
      <c r="GK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</row>
    <row r="3283" spans="1:256" s="115" customFormat="1">
      <c r="A3283" s="116"/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GE3283" s="116"/>
      <c r="GF3283" s="116"/>
      <c r="GG3283" s="116"/>
      <c r="GH3283" s="116"/>
      <c r="GI3283" s="116"/>
      <c r="GJ3283" s="116"/>
      <c r="GK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</row>
    <row r="3284" spans="1:256" s="115" customFormat="1">
      <c r="A3284" s="116"/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GE3284" s="116"/>
      <c r="GF3284" s="116"/>
      <c r="GG3284" s="116"/>
      <c r="GH3284" s="116"/>
      <c r="GI3284" s="116"/>
      <c r="GJ3284" s="116"/>
      <c r="GK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</row>
    <row r="3285" spans="1:256" s="115" customFormat="1">
      <c r="A3285" s="116"/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GE3285" s="116"/>
      <c r="GF3285" s="116"/>
      <c r="GG3285" s="116"/>
      <c r="GH3285" s="116"/>
      <c r="GI3285" s="116"/>
      <c r="GJ3285" s="116"/>
      <c r="GK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</row>
    <row r="3286" spans="1:256" s="115" customFormat="1">
      <c r="A3286" s="116"/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GE3286" s="116"/>
      <c r="GF3286" s="116"/>
      <c r="GG3286" s="116"/>
      <c r="GH3286" s="116"/>
      <c r="GI3286" s="116"/>
      <c r="GJ3286" s="116"/>
      <c r="GK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</row>
    <row r="3287" spans="1:256" s="115" customFormat="1">
      <c r="A3287" s="116"/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GE3287" s="116"/>
      <c r="GF3287" s="116"/>
      <c r="GG3287" s="116"/>
      <c r="GH3287" s="116"/>
      <c r="GI3287" s="116"/>
      <c r="GJ3287" s="116"/>
      <c r="GK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</row>
    <row r="3288" spans="1:256" s="115" customFormat="1">
      <c r="A3288" s="116"/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GE3288" s="116"/>
      <c r="GF3288" s="116"/>
      <c r="GG3288" s="116"/>
      <c r="GH3288" s="116"/>
      <c r="GI3288" s="116"/>
      <c r="GJ3288" s="116"/>
      <c r="GK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</row>
    <row r="3289" spans="1:256" s="115" customFormat="1">
      <c r="A3289" s="116"/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GE3289" s="116"/>
      <c r="GF3289" s="116"/>
      <c r="GG3289" s="116"/>
      <c r="GH3289" s="116"/>
      <c r="GI3289" s="116"/>
      <c r="GJ3289" s="116"/>
      <c r="GK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</row>
    <row r="3290" spans="1:256" s="115" customFormat="1">
      <c r="A3290" s="116"/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GE3290" s="116"/>
      <c r="GF3290" s="116"/>
      <c r="GG3290" s="116"/>
      <c r="GH3290" s="116"/>
      <c r="GI3290" s="116"/>
      <c r="GJ3290" s="116"/>
      <c r="GK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</row>
    <row r="3291" spans="1:256" s="115" customFormat="1">
      <c r="A3291" s="116"/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GE3291" s="116"/>
      <c r="GF3291" s="116"/>
      <c r="GG3291" s="116"/>
      <c r="GH3291" s="116"/>
      <c r="GI3291" s="116"/>
      <c r="GJ3291" s="116"/>
      <c r="GK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</row>
    <row r="3292" spans="1:256" s="115" customFormat="1">
      <c r="A3292" s="116"/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GE3292" s="116"/>
      <c r="GF3292" s="116"/>
      <c r="GG3292" s="116"/>
      <c r="GH3292" s="116"/>
      <c r="GI3292" s="116"/>
      <c r="GJ3292" s="116"/>
      <c r="GK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</row>
    <row r="3293" spans="1:256" s="115" customFormat="1">
      <c r="A3293" s="116"/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GE3293" s="116"/>
      <c r="GF3293" s="116"/>
      <c r="GG3293" s="116"/>
      <c r="GH3293" s="116"/>
      <c r="GI3293" s="116"/>
      <c r="GJ3293" s="116"/>
      <c r="GK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</row>
    <row r="3294" spans="1:256" s="115" customFormat="1">
      <c r="A3294" s="116"/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GE3294" s="116"/>
      <c r="GF3294" s="116"/>
      <c r="GG3294" s="116"/>
      <c r="GH3294" s="116"/>
      <c r="GI3294" s="116"/>
      <c r="GJ3294" s="116"/>
      <c r="GK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</row>
    <row r="3295" spans="1:256" s="115" customFormat="1">
      <c r="A3295" s="116"/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GE3295" s="116"/>
      <c r="GF3295" s="116"/>
      <c r="GG3295" s="116"/>
      <c r="GH3295" s="116"/>
      <c r="GI3295" s="116"/>
      <c r="GJ3295" s="116"/>
      <c r="GK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</row>
    <row r="3296" spans="1:256" s="115" customFormat="1">
      <c r="A3296" s="116"/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GE3296" s="116"/>
      <c r="GF3296" s="116"/>
      <c r="GG3296" s="116"/>
      <c r="GH3296" s="116"/>
      <c r="GI3296" s="116"/>
      <c r="GJ3296" s="116"/>
      <c r="GK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</row>
    <row r="3297" spans="1:256" s="115" customFormat="1">
      <c r="A3297" s="116"/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GE3297" s="116"/>
      <c r="GF3297" s="116"/>
      <c r="GG3297" s="116"/>
      <c r="GH3297" s="116"/>
      <c r="GI3297" s="116"/>
      <c r="GJ3297" s="116"/>
      <c r="GK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</row>
    <row r="3298" spans="1:256" s="115" customFormat="1">
      <c r="A3298" s="116"/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GE3298" s="116"/>
      <c r="GF3298" s="116"/>
      <c r="GG3298" s="116"/>
      <c r="GH3298" s="116"/>
      <c r="GI3298" s="116"/>
      <c r="GJ3298" s="116"/>
      <c r="GK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</row>
    <row r="3299" spans="1:256" s="115" customFormat="1">
      <c r="A3299" s="116"/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GE3299" s="116"/>
      <c r="GF3299" s="116"/>
      <c r="GG3299" s="116"/>
      <c r="GH3299" s="116"/>
      <c r="GI3299" s="116"/>
      <c r="GJ3299" s="116"/>
      <c r="GK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</row>
    <row r="3300" spans="1:256" s="115" customFormat="1">
      <c r="A3300" s="116"/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GE3300" s="116"/>
      <c r="GF3300" s="116"/>
      <c r="GG3300" s="116"/>
      <c r="GH3300" s="116"/>
      <c r="GI3300" s="116"/>
      <c r="GJ3300" s="116"/>
      <c r="GK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</row>
    <row r="3301" spans="1:256" s="115" customFormat="1">
      <c r="A3301" s="116"/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GE3301" s="116"/>
      <c r="GF3301" s="116"/>
      <c r="GG3301" s="116"/>
      <c r="GH3301" s="116"/>
      <c r="GI3301" s="116"/>
      <c r="GJ3301" s="116"/>
      <c r="GK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</row>
    <row r="3302" spans="1:256" s="115" customFormat="1">
      <c r="A3302" s="116"/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GE3302" s="116"/>
      <c r="GF3302" s="116"/>
      <c r="GG3302" s="116"/>
      <c r="GH3302" s="116"/>
      <c r="GI3302" s="116"/>
      <c r="GJ3302" s="116"/>
      <c r="GK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</row>
    <row r="3303" spans="1:256" s="115" customFormat="1">
      <c r="A3303" s="116"/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GE3303" s="116"/>
      <c r="GF3303" s="116"/>
      <c r="GG3303" s="116"/>
      <c r="GH3303" s="116"/>
      <c r="GI3303" s="116"/>
      <c r="GJ3303" s="116"/>
      <c r="GK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</row>
    <row r="3304" spans="1:256" s="115" customFormat="1">
      <c r="A3304" s="116"/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GE3304" s="116"/>
      <c r="GF3304" s="116"/>
      <c r="GG3304" s="116"/>
      <c r="GH3304" s="116"/>
      <c r="GI3304" s="116"/>
      <c r="GJ3304" s="116"/>
      <c r="GK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</row>
    <row r="3305" spans="1:256" s="115" customFormat="1">
      <c r="A3305" s="116"/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GE3305" s="116"/>
      <c r="GF3305" s="116"/>
      <c r="GG3305" s="116"/>
      <c r="GH3305" s="116"/>
      <c r="GI3305" s="116"/>
      <c r="GJ3305" s="116"/>
      <c r="GK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</row>
    <row r="3306" spans="1:256" s="115" customFormat="1">
      <c r="A3306" s="116"/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GE3306" s="116"/>
      <c r="GF3306" s="116"/>
      <c r="GG3306" s="116"/>
      <c r="GH3306" s="116"/>
      <c r="GI3306" s="116"/>
      <c r="GJ3306" s="116"/>
      <c r="GK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</row>
    <row r="3307" spans="1:256" s="115" customFormat="1">
      <c r="A3307" s="116"/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GE3307" s="116"/>
      <c r="GF3307" s="116"/>
      <c r="GG3307" s="116"/>
      <c r="GH3307" s="116"/>
      <c r="GI3307" s="116"/>
      <c r="GJ3307" s="116"/>
      <c r="GK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</row>
    <row r="3308" spans="1:256" s="115" customFormat="1">
      <c r="A3308" s="116"/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GE3308" s="116"/>
      <c r="GF3308" s="116"/>
      <c r="GG3308" s="116"/>
      <c r="GH3308" s="116"/>
      <c r="GI3308" s="116"/>
      <c r="GJ3308" s="116"/>
      <c r="GK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</row>
    <row r="3309" spans="1:256" s="115" customFormat="1">
      <c r="A3309" s="116"/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GE3309" s="116"/>
      <c r="GF3309" s="116"/>
      <c r="GG3309" s="116"/>
      <c r="GH3309" s="116"/>
      <c r="GI3309" s="116"/>
      <c r="GJ3309" s="116"/>
      <c r="GK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</row>
    <row r="3310" spans="1:256" s="115" customFormat="1">
      <c r="A3310" s="116"/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GE3310" s="116"/>
      <c r="GF3310" s="116"/>
      <c r="GG3310" s="116"/>
      <c r="GH3310" s="116"/>
      <c r="GI3310" s="116"/>
      <c r="GJ3310" s="116"/>
      <c r="GK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</row>
    <row r="3311" spans="1:256" s="115" customFormat="1">
      <c r="A3311" s="116"/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GE3311" s="116"/>
      <c r="GF3311" s="116"/>
      <c r="GG3311" s="116"/>
      <c r="GH3311" s="116"/>
      <c r="GI3311" s="116"/>
      <c r="GJ3311" s="116"/>
      <c r="GK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</row>
    <row r="3312" spans="1:256" s="115" customFormat="1">
      <c r="A3312" s="116"/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GE3312" s="116"/>
      <c r="GF3312" s="116"/>
      <c r="GG3312" s="116"/>
      <c r="GH3312" s="116"/>
      <c r="GI3312" s="116"/>
      <c r="GJ3312" s="116"/>
      <c r="GK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</row>
    <row r="3313" spans="1:256" s="115" customFormat="1">
      <c r="A3313" s="116"/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GE3313" s="116"/>
      <c r="GF3313" s="116"/>
      <c r="GG3313" s="116"/>
      <c r="GH3313" s="116"/>
      <c r="GI3313" s="116"/>
      <c r="GJ3313" s="116"/>
      <c r="GK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</row>
    <row r="3314" spans="1:256" s="115" customFormat="1">
      <c r="A3314" s="116"/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GE3314" s="116"/>
      <c r="GF3314" s="116"/>
      <c r="GG3314" s="116"/>
      <c r="GH3314" s="116"/>
      <c r="GI3314" s="116"/>
      <c r="GJ3314" s="116"/>
      <c r="GK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</row>
    <row r="3315" spans="1:256" s="115" customFormat="1">
      <c r="A3315" s="116"/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GE3315" s="116"/>
      <c r="GF3315" s="116"/>
      <c r="GG3315" s="116"/>
      <c r="GH3315" s="116"/>
      <c r="GI3315" s="116"/>
      <c r="GJ3315" s="116"/>
      <c r="GK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</row>
    <row r="3316" spans="1:256" s="115" customFormat="1">
      <c r="A3316" s="116"/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GE3316" s="116"/>
      <c r="GF3316" s="116"/>
      <c r="GG3316" s="116"/>
      <c r="GH3316" s="116"/>
      <c r="GI3316" s="116"/>
      <c r="GJ3316" s="116"/>
      <c r="GK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</row>
    <row r="3317" spans="1:256" s="115" customFormat="1">
      <c r="A3317" s="116"/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GE3317" s="116"/>
      <c r="GF3317" s="116"/>
      <c r="GG3317" s="116"/>
      <c r="GH3317" s="116"/>
      <c r="GI3317" s="116"/>
      <c r="GJ3317" s="116"/>
      <c r="GK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</row>
    <row r="3318" spans="1:256" s="115" customFormat="1">
      <c r="A3318" s="116"/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GE3318" s="116"/>
      <c r="GF3318" s="116"/>
      <c r="GG3318" s="116"/>
      <c r="GH3318" s="116"/>
      <c r="GI3318" s="116"/>
      <c r="GJ3318" s="116"/>
      <c r="GK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</row>
    <row r="3319" spans="1:256" s="115" customFormat="1">
      <c r="A3319" s="116"/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GE3319" s="116"/>
      <c r="GF3319" s="116"/>
      <c r="GG3319" s="116"/>
      <c r="GH3319" s="116"/>
      <c r="GI3319" s="116"/>
      <c r="GJ3319" s="116"/>
      <c r="GK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</row>
    <row r="3320" spans="1:256" s="115" customFormat="1">
      <c r="A3320" s="116"/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GE3320" s="116"/>
      <c r="GF3320" s="116"/>
      <c r="GG3320" s="116"/>
      <c r="GH3320" s="116"/>
      <c r="GI3320" s="116"/>
      <c r="GJ3320" s="116"/>
      <c r="GK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</row>
    <row r="3321" spans="1:256" s="115" customFormat="1">
      <c r="A3321" s="116"/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GE3321" s="116"/>
      <c r="GF3321" s="116"/>
      <c r="GG3321" s="116"/>
      <c r="GH3321" s="116"/>
      <c r="GI3321" s="116"/>
      <c r="GJ3321" s="116"/>
      <c r="GK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</row>
    <row r="3322" spans="1:256" s="115" customFormat="1">
      <c r="A3322" s="116"/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GE3322" s="116"/>
      <c r="GF3322" s="116"/>
      <c r="GG3322" s="116"/>
      <c r="GH3322" s="116"/>
      <c r="GI3322" s="116"/>
      <c r="GJ3322" s="116"/>
      <c r="GK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</row>
    <row r="3323" spans="1:256" s="115" customFormat="1">
      <c r="A3323" s="116"/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GE3323" s="116"/>
      <c r="GF3323" s="116"/>
      <c r="GG3323" s="116"/>
      <c r="GH3323" s="116"/>
      <c r="GI3323" s="116"/>
      <c r="GJ3323" s="116"/>
      <c r="GK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</row>
    <row r="3324" spans="1:256" s="115" customFormat="1">
      <c r="A3324" s="116"/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GE3324" s="116"/>
      <c r="GF3324" s="116"/>
      <c r="GG3324" s="116"/>
      <c r="GH3324" s="116"/>
      <c r="GI3324" s="116"/>
      <c r="GJ3324" s="116"/>
      <c r="GK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</row>
    <row r="3325" spans="1:256" s="115" customFormat="1">
      <c r="A3325" s="116"/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GE3325" s="116"/>
      <c r="GF3325" s="116"/>
      <c r="GG3325" s="116"/>
      <c r="GH3325" s="116"/>
      <c r="GI3325" s="116"/>
      <c r="GJ3325" s="116"/>
      <c r="GK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</row>
    <row r="3326" spans="1:256" s="115" customFormat="1">
      <c r="A3326" s="116"/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GE3326" s="116"/>
      <c r="GF3326" s="116"/>
      <c r="GG3326" s="116"/>
      <c r="GH3326" s="116"/>
      <c r="GI3326" s="116"/>
      <c r="GJ3326" s="116"/>
      <c r="GK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</row>
    <row r="3327" spans="1:256" s="115" customFormat="1">
      <c r="A3327" s="116"/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GE3327" s="116"/>
      <c r="GF3327" s="116"/>
      <c r="GG3327" s="116"/>
      <c r="GH3327" s="116"/>
      <c r="GI3327" s="116"/>
      <c r="GJ3327" s="116"/>
      <c r="GK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</row>
    <row r="3328" spans="1:256" s="115" customFormat="1">
      <c r="A3328" s="116"/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GE3328" s="116"/>
      <c r="GF3328" s="116"/>
      <c r="GG3328" s="116"/>
      <c r="GH3328" s="116"/>
      <c r="GI3328" s="116"/>
      <c r="GJ3328" s="116"/>
      <c r="GK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</row>
    <row r="3329" spans="1:256" s="115" customFormat="1">
      <c r="A3329" s="116"/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GE3329" s="116"/>
      <c r="GF3329" s="116"/>
      <c r="GG3329" s="116"/>
      <c r="GH3329" s="116"/>
      <c r="GI3329" s="116"/>
      <c r="GJ3329" s="116"/>
      <c r="GK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</row>
    <row r="3330" spans="1:256" s="115" customFormat="1">
      <c r="A3330" s="116"/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GE3330" s="116"/>
      <c r="GF3330" s="116"/>
      <c r="GG3330" s="116"/>
      <c r="GH3330" s="116"/>
      <c r="GI3330" s="116"/>
      <c r="GJ3330" s="116"/>
      <c r="GK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</row>
    <row r="3331" spans="1:256" s="115" customFormat="1">
      <c r="A3331" s="116"/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GE3331" s="116"/>
      <c r="GF3331" s="116"/>
      <c r="GG3331" s="116"/>
      <c r="GH3331" s="116"/>
      <c r="GI3331" s="116"/>
      <c r="GJ3331" s="116"/>
      <c r="GK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</row>
    <row r="3332" spans="1:256" s="115" customFormat="1">
      <c r="A3332" s="116"/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GE3332" s="116"/>
      <c r="GF3332" s="116"/>
      <c r="GG3332" s="116"/>
      <c r="GH3332" s="116"/>
      <c r="GI3332" s="116"/>
      <c r="GJ3332" s="116"/>
      <c r="GK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</row>
    <row r="3333" spans="1:256" s="115" customFormat="1">
      <c r="A3333" s="116"/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GE3333" s="116"/>
      <c r="GF3333" s="116"/>
      <c r="GG3333" s="116"/>
      <c r="GH3333" s="116"/>
      <c r="GI3333" s="116"/>
      <c r="GJ3333" s="116"/>
      <c r="GK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</row>
    <row r="3334" spans="1:256" s="115" customFormat="1">
      <c r="A3334" s="116"/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GE3334" s="116"/>
      <c r="GF3334" s="116"/>
      <c r="GG3334" s="116"/>
      <c r="GH3334" s="116"/>
      <c r="GI3334" s="116"/>
      <c r="GJ3334" s="116"/>
      <c r="GK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</row>
    <row r="3335" spans="1:256" s="115" customFormat="1">
      <c r="A3335" s="116"/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GE3335" s="116"/>
      <c r="GF3335" s="116"/>
      <c r="GG3335" s="116"/>
      <c r="GH3335" s="116"/>
      <c r="GI3335" s="116"/>
      <c r="GJ3335" s="116"/>
      <c r="GK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</row>
    <row r="3336" spans="1:256" s="115" customFormat="1">
      <c r="A3336" s="116"/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GE3336" s="116"/>
      <c r="GF3336" s="116"/>
      <c r="GG3336" s="116"/>
      <c r="GH3336" s="116"/>
      <c r="GI3336" s="116"/>
      <c r="GJ3336" s="116"/>
      <c r="GK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</row>
    <row r="3337" spans="1:256" s="115" customFormat="1">
      <c r="A3337" s="116"/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GE3337" s="116"/>
      <c r="GF3337" s="116"/>
      <c r="GG3337" s="116"/>
      <c r="GH3337" s="116"/>
      <c r="GI3337" s="116"/>
      <c r="GJ3337" s="116"/>
      <c r="GK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</row>
    <row r="3338" spans="1:256" s="115" customFormat="1">
      <c r="A3338" s="116"/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GE3338" s="116"/>
      <c r="GF3338" s="116"/>
      <c r="GG3338" s="116"/>
      <c r="GH3338" s="116"/>
      <c r="GI3338" s="116"/>
      <c r="GJ3338" s="116"/>
      <c r="GK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</row>
    <row r="3339" spans="1:256" s="115" customFormat="1">
      <c r="A3339" s="116"/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GE3339" s="116"/>
      <c r="GF3339" s="116"/>
      <c r="GG3339" s="116"/>
      <c r="GH3339" s="116"/>
      <c r="GI3339" s="116"/>
      <c r="GJ3339" s="116"/>
      <c r="GK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</row>
    <row r="3340" spans="1:256" s="115" customFormat="1">
      <c r="A3340" s="116"/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GE3340" s="116"/>
      <c r="GF3340" s="116"/>
      <c r="GG3340" s="116"/>
      <c r="GH3340" s="116"/>
      <c r="GI3340" s="116"/>
      <c r="GJ3340" s="116"/>
      <c r="GK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</row>
    <row r="3341" spans="1:256" s="115" customFormat="1">
      <c r="A3341" s="116"/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GE3341" s="116"/>
      <c r="GF3341" s="116"/>
      <c r="GG3341" s="116"/>
      <c r="GH3341" s="116"/>
      <c r="GI3341" s="116"/>
      <c r="GJ3341" s="116"/>
      <c r="GK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</row>
    <row r="3342" spans="1:256" s="115" customFormat="1">
      <c r="A3342" s="116"/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GE3342" s="116"/>
      <c r="GF3342" s="116"/>
      <c r="GG3342" s="116"/>
      <c r="GH3342" s="116"/>
      <c r="GI3342" s="116"/>
      <c r="GJ3342" s="116"/>
      <c r="GK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</row>
    <row r="3343" spans="1:256" s="115" customFormat="1">
      <c r="A3343" s="116"/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GE3343" s="116"/>
      <c r="GF3343" s="116"/>
      <c r="GG3343" s="116"/>
      <c r="GH3343" s="116"/>
      <c r="GI3343" s="116"/>
      <c r="GJ3343" s="116"/>
      <c r="GK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</row>
    <row r="3344" spans="1:256" s="115" customFormat="1">
      <c r="A3344" s="116"/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GE3344" s="116"/>
      <c r="GF3344" s="116"/>
      <c r="GG3344" s="116"/>
      <c r="GH3344" s="116"/>
      <c r="GI3344" s="116"/>
      <c r="GJ3344" s="116"/>
      <c r="GK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</row>
    <row r="3345" spans="1:256" s="115" customFormat="1">
      <c r="A3345" s="116"/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GE3345" s="116"/>
      <c r="GF3345" s="116"/>
      <c r="GG3345" s="116"/>
      <c r="GH3345" s="116"/>
      <c r="GI3345" s="116"/>
      <c r="GJ3345" s="116"/>
      <c r="GK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</row>
    <row r="3346" spans="1:256" s="115" customFormat="1">
      <c r="A3346" s="116"/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GE3346" s="116"/>
      <c r="GF3346" s="116"/>
      <c r="GG3346" s="116"/>
      <c r="GH3346" s="116"/>
      <c r="GI3346" s="116"/>
      <c r="GJ3346" s="116"/>
      <c r="GK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</row>
    <row r="3347" spans="1:256" s="115" customFormat="1">
      <c r="A3347" s="116"/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GE3347" s="116"/>
      <c r="GF3347" s="116"/>
      <c r="GG3347" s="116"/>
      <c r="GH3347" s="116"/>
      <c r="GI3347" s="116"/>
      <c r="GJ3347" s="116"/>
      <c r="GK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</row>
    <row r="3348" spans="1:256" s="115" customFormat="1">
      <c r="A3348" s="116"/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GE3348" s="116"/>
      <c r="GF3348" s="116"/>
      <c r="GG3348" s="116"/>
      <c r="GH3348" s="116"/>
      <c r="GI3348" s="116"/>
      <c r="GJ3348" s="116"/>
      <c r="GK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</row>
    <row r="3349" spans="1:256" s="115" customFormat="1">
      <c r="A3349" s="116"/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GE3349" s="116"/>
      <c r="GF3349" s="116"/>
      <c r="GG3349" s="116"/>
      <c r="GH3349" s="116"/>
      <c r="GI3349" s="116"/>
      <c r="GJ3349" s="116"/>
      <c r="GK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</row>
    <row r="3350" spans="1:256" s="115" customFormat="1">
      <c r="A3350" s="116"/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GE3350" s="116"/>
      <c r="GF3350" s="116"/>
      <c r="GG3350" s="116"/>
      <c r="GH3350" s="116"/>
      <c r="GI3350" s="116"/>
      <c r="GJ3350" s="116"/>
      <c r="GK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</row>
    <row r="3351" spans="1:256" s="115" customFormat="1">
      <c r="A3351" s="116"/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GE3351" s="116"/>
      <c r="GF3351" s="116"/>
      <c r="GG3351" s="116"/>
      <c r="GH3351" s="116"/>
      <c r="GI3351" s="116"/>
      <c r="GJ3351" s="116"/>
      <c r="GK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</row>
    <row r="3352" spans="1:256" s="115" customFormat="1">
      <c r="A3352" s="116"/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GE3352" s="116"/>
      <c r="GF3352" s="116"/>
      <c r="GG3352" s="116"/>
      <c r="GH3352" s="116"/>
      <c r="GI3352" s="116"/>
      <c r="GJ3352" s="116"/>
      <c r="GK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</row>
    <row r="3353" spans="1:256" s="115" customFormat="1">
      <c r="A3353" s="116"/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GE3353" s="116"/>
      <c r="GF3353" s="116"/>
      <c r="GG3353" s="116"/>
      <c r="GH3353" s="116"/>
      <c r="GI3353" s="116"/>
      <c r="GJ3353" s="116"/>
      <c r="GK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</row>
    <row r="3354" spans="1:256" s="115" customFormat="1">
      <c r="A3354" s="116"/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GE3354" s="116"/>
      <c r="GF3354" s="116"/>
      <c r="GG3354" s="116"/>
      <c r="GH3354" s="116"/>
      <c r="GI3354" s="116"/>
      <c r="GJ3354" s="116"/>
      <c r="GK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</row>
    <row r="3355" spans="1:256" s="115" customFormat="1">
      <c r="A3355" s="116"/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GE3355" s="116"/>
      <c r="GF3355" s="116"/>
      <c r="GG3355" s="116"/>
      <c r="GH3355" s="116"/>
      <c r="GI3355" s="116"/>
      <c r="GJ3355" s="116"/>
      <c r="GK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</row>
    <row r="3356" spans="1:256" s="115" customFormat="1">
      <c r="A3356" s="116"/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GE3356" s="116"/>
      <c r="GF3356" s="116"/>
      <c r="GG3356" s="116"/>
      <c r="GH3356" s="116"/>
      <c r="GI3356" s="116"/>
      <c r="GJ3356" s="116"/>
      <c r="GK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</row>
    <row r="3357" spans="1:256" s="115" customFormat="1">
      <c r="A3357" s="116"/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GE3357" s="116"/>
      <c r="GF3357" s="116"/>
      <c r="GG3357" s="116"/>
      <c r="GH3357" s="116"/>
      <c r="GI3357" s="116"/>
      <c r="GJ3357" s="116"/>
      <c r="GK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</row>
    <row r="3358" spans="1:256" s="115" customFormat="1">
      <c r="A3358" s="116"/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GE3358" s="116"/>
      <c r="GF3358" s="116"/>
      <c r="GG3358" s="116"/>
      <c r="GH3358" s="116"/>
      <c r="GI3358" s="116"/>
      <c r="GJ3358" s="116"/>
      <c r="GK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</row>
    <row r="3359" spans="1:256" s="115" customFormat="1">
      <c r="A3359" s="116"/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GE3359" s="116"/>
      <c r="GF3359" s="116"/>
      <c r="GG3359" s="116"/>
      <c r="GH3359" s="116"/>
      <c r="GI3359" s="116"/>
      <c r="GJ3359" s="116"/>
      <c r="GK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</row>
    <row r="3360" spans="1:256" s="115" customFormat="1">
      <c r="A3360" s="116"/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GE3360" s="116"/>
      <c r="GF3360" s="116"/>
      <c r="GG3360" s="116"/>
      <c r="GH3360" s="116"/>
      <c r="GI3360" s="116"/>
      <c r="GJ3360" s="116"/>
      <c r="GK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</row>
    <row r="3361" spans="1:256" s="115" customFormat="1">
      <c r="A3361" s="116"/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GE3361" s="116"/>
      <c r="GF3361" s="116"/>
      <c r="GG3361" s="116"/>
      <c r="GH3361" s="116"/>
      <c r="GI3361" s="116"/>
      <c r="GJ3361" s="116"/>
      <c r="GK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</row>
    <row r="3362" spans="1:256" s="115" customFormat="1">
      <c r="A3362" s="116"/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GE3362" s="116"/>
      <c r="GF3362" s="116"/>
      <c r="GG3362" s="116"/>
      <c r="GH3362" s="116"/>
      <c r="GI3362" s="116"/>
      <c r="GJ3362" s="116"/>
      <c r="GK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</row>
    <row r="3363" spans="1:256" s="115" customFormat="1">
      <c r="A3363" s="116"/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GE3363" s="116"/>
      <c r="GF3363" s="116"/>
      <c r="GG3363" s="116"/>
      <c r="GH3363" s="116"/>
      <c r="GI3363" s="116"/>
      <c r="GJ3363" s="116"/>
      <c r="GK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</row>
    <row r="3364" spans="1:256" s="115" customFormat="1">
      <c r="A3364" s="116"/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GE3364" s="116"/>
      <c r="GF3364" s="116"/>
      <c r="GG3364" s="116"/>
      <c r="GH3364" s="116"/>
      <c r="GI3364" s="116"/>
      <c r="GJ3364" s="116"/>
      <c r="GK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</row>
    <row r="3365" spans="1:256" s="115" customFormat="1">
      <c r="A3365" s="116"/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GE3365" s="116"/>
      <c r="GF3365" s="116"/>
      <c r="GG3365" s="116"/>
      <c r="GH3365" s="116"/>
      <c r="GI3365" s="116"/>
      <c r="GJ3365" s="116"/>
      <c r="GK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</row>
    <row r="3366" spans="1:256" s="115" customFormat="1">
      <c r="A3366" s="116"/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GE3366" s="116"/>
      <c r="GF3366" s="116"/>
      <c r="GG3366" s="116"/>
      <c r="GH3366" s="116"/>
      <c r="GI3366" s="116"/>
      <c r="GJ3366" s="116"/>
      <c r="GK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</row>
    <row r="3367" spans="1:256" s="115" customFormat="1">
      <c r="A3367" s="116"/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GE3367" s="116"/>
      <c r="GF3367" s="116"/>
      <c r="GG3367" s="116"/>
      <c r="GH3367" s="116"/>
      <c r="GI3367" s="116"/>
      <c r="GJ3367" s="116"/>
      <c r="GK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</row>
    <row r="3368" spans="1:256" s="115" customFormat="1">
      <c r="A3368" s="116"/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GE3368" s="116"/>
      <c r="GF3368" s="116"/>
      <c r="GG3368" s="116"/>
      <c r="GH3368" s="116"/>
      <c r="GI3368" s="116"/>
      <c r="GJ3368" s="116"/>
      <c r="GK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</row>
    <row r="3369" spans="1:256" s="115" customFormat="1">
      <c r="A3369" s="116"/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GE3369" s="116"/>
      <c r="GF3369" s="116"/>
      <c r="GG3369" s="116"/>
      <c r="GH3369" s="116"/>
      <c r="GI3369" s="116"/>
      <c r="GJ3369" s="116"/>
      <c r="GK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</row>
    <row r="3370" spans="1:256" s="115" customFormat="1">
      <c r="A3370" s="116"/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GE3370" s="116"/>
      <c r="GF3370" s="116"/>
      <c r="GG3370" s="116"/>
      <c r="GH3370" s="116"/>
      <c r="GI3370" s="116"/>
      <c r="GJ3370" s="116"/>
      <c r="GK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</row>
    <row r="3371" spans="1:256" s="115" customFormat="1">
      <c r="A3371" s="116"/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GE3371" s="116"/>
      <c r="GF3371" s="116"/>
      <c r="GG3371" s="116"/>
      <c r="GH3371" s="116"/>
      <c r="GI3371" s="116"/>
      <c r="GJ3371" s="116"/>
      <c r="GK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</row>
    <row r="3372" spans="1:256" s="115" customFormat="1">
      <c r="A3372" s="116"/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GE3372" s="116"/>
      <c r="GF3372" s="116"/>
      <c r="GG3372" s="116"/>
      <c r="GH3372" s="116"/>
      <c r="GI3372" s="116"/>
      <c r="GJ3372" s="116"/>
      <c r="GK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</row>
    <row r="3373" spans="1:256" s="115" customFormat="1">
      <c r="A3373" s="116"/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GE3373" s="116"/>
      <c r="GF3373" s="116"/>
      <c r="GG3373" s="116"/>
      <c r="GH3373" s="116"/>
      <c r="GI3373" s="116"/>
      <c r="GJ3373" s="116"/>
      <c r="GK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</row>
    <row r="3374" spans="1:256" s="115" customFormat="1">
      <c r="A3374" s="116"/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GE3374" s="116"/>
      <c r="GF3374" s="116"/>
      <c r="GG3374" s="116"/>
      <c r="GH3374" s="116"/>
      <c r="GI3374" s="116"/>
      <c r="GJ3374" s="116"/>
      <c r="GK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</row>
    <row r="3375" spans="1:256" s="115" customFormat="1">
      <c r="A3375" s="116"/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GE3375" s="116"/>
      <c r="GF3375" s="116"/>
      <c r="GG3375" s="116"/>
      <c r="GH3375" s="116"/>
      <c r="GI3375" s="116"/>
      <c r="GJ3375" s="116"/>
      <c r="GK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</row>
    <row r="3376" spans="1:256" s="115" customFormat="1">
      <c r="A3376" s="116"/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GE3376" s="116"/>
      <c r="GF3376" s="116"/>
      <c r="GG3376" s="116"/>
      <c r="GH3376" s="116"/>
      <c r="GI3376" s="116"/>
      <c r="GJ3376" s="116"/>
      <c r="GK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</row>
    <row r="3377" spans="1:256" s="115" customFormat="1">
      <c r="A3377" s="116"/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GE3377" s="116"/>
      <c r="GF3377" s="116"/>
      <c r="GG3377" s="116"/>
      <c r="GH3377" s="116"/>
      <c r="GI3377" s="116"/>
      <c r="GJ3377" s="116"/>
      <c r="GK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</row>
    <row r="3378" spans="1:256" s="115" customFormat="1">
      <c r="A3378" s="116"/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GE3378" s="116"/>
      <c r="GF3378" s="116"/>
      <c r="GG3378" s="116"/>
      <c r="GH3378" s="116"/>
      <c r="GI3378" s="116"/>
      <c r="GJ3378" s="116"/>
      <c r="GK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</row>
    <row r="3379" spans="1:256" s="115" customFormat="1">
      <c r="A3379" s="116"/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GE3379" s="116"/>
      <c r="GF3379" s="116"/>
      <c r="GG3379" s="116"/>
      <c r="GH3379" s="116"/>
      <c r="GI3379" s="116"/>
      <c r="GJ3379" s="116"/>
      <c r="GK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</row>
    <row r="3380" spans="1:256" s="115" customFormat="1">
      <c r="A3380" s="116"/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GE3380" s="116"/>
      <c r="GF3380" s="116"/>
      <c r="GG3380" s="116"/>
      <c r="GH3380" s="116"/>
      <c r="GI3380" s="116"/>
      <c r="GJ3380" s="116"/>
      <c r="GK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</row>
    <row r="3381" spans="1:256" s="115" customFormat="1">
      <c r="A3381" s="116"/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GE3381" s="116"/>
      <c r="GF3381" s="116"/>
      <c r="GG3381" s="116"/>
      <c r="GH3381" s="116"/>
      <c r="GI3381" s="116"/>
      <c r="GJ3381" s="116"/>
      <c r="GK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</row>
    <row r="3382" spans="1:256" s="115" customFormat="1">
      <c r="A3382" s="116"/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GE3382" s="116"/>
      <c r="GF3382" s="116"/>
      <c r="GG3382" s="116"/>
      <c r="GH3382" s="116"/>
      <c r="GI3382" s="116"/>
      <c r="GJ3382" s="116"/>
      <c r="GK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</row>
    <row r="3383" spans="1:256" s="115" customFormat="1">
      <c r="A3383" s="116"/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GE3383" s="116"/>
      <c r="GF3383" s="116"/>
      <c r="GG3383" s="116"/>
      <c r="GH3383" s="116"/>
      <c r="GI3383" s="116"/>
      <c r="GJ3383" s="116"/>
      <c r="GK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</row>
    <row r="3384" spans="1:256" s="115" customFormat="1">
      <c r="A3384" s="116"/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GE3384" s="116"/>
      <c r="GF3384" s="116"/>
      <c r="GG3384" s="116"/>
      <c r="GH3384" s="116"/>
      <c r="GI3384" s="116"/>
      <c r="GJ3384" s="116"/>
      <c r="GK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</row>
    <row r="3385" spans="1:256" s="115" customFormat="1">
      <c r="A3385" s="116"/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GE3385" s="116"/>
      <c r="GF3385" s="116"/>
      <c r="GG3385" s="116"/>
      <c r="GH3385" s="116"/>
      <c r="GI3385" s="116"/>
      <c r="GJ3385" s="116"/>
      <c r="GK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</row>
    <row r="3386" spans="1:256" s="115" customFormat="1">
      <c r="A3386" s="116"/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GE3386" s="116"/>
      <c r="GF3386" s="116"/>
      <c r="GG3386" s="116"/>
      <c r="GH3386" s="116"/>
      <c r="GI3386" s="116"/>
      <c r="GJ3386" s="116"/>
      <c r="GK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</row>
    <row r="3387" spans="1:256" s="115" customFormat="1">
      <c r="A3387" s="116"/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GE3387" s="116"/>
      <c r="GF3387" s="116"/>
      <c r="GG3387" s="116"/>
      <c r="GH3387" s="116"/>
      <c r="GI3387" s="116"/>
      <c r="GJ3387" s="116"/>
      <c r="GK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</row>
    <row r="3388" spans="1:256" s="115" customFormat="1">
      <c r="A3388" s="116"/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GE3388" s="116"/>
      <c r="GF3388" s="116"/>
      <c r="GG3388" s="116"/>
      <c r="GH3388" s="116"/>
      <c r="GI3388" s="116"/>
      <c r="GJ3388" s="116"/>
      <c r="GK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</row>
    <row r="3389" spans="1:256" s="115" customFormat="1">
      <c r="A3389" s="116"/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GE3389" s="116"/>
      <c r="GF3389" s="116"/>
      <c r="GG3389" s="116"/>
      <c r="GH3389" s="116"/>
      <c r="GI3389" s="116"/>
      <c r="GJ3389" s="116"/>
      <c r="GK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</row>
    <row r="3390" spans="1:256" s="115" customFormat="1">
      <c r="A3390" s="116"/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GE3390" s="116"/>
      <c r="GF3390" s="116"/>
      <c r="GG3390" s="116"/>
      <c r="GH3390" s="116"/>
      <c r="GI3390" s="116"/>
      <c r="GJ3390" s="116"/>
      <c r="GK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</row>
    <row r="3391" spans="1:256" s="115" customFormat="1">
      <c r="A3391" s="116"/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GE3391" s="116"/>
      <c r="GF3391" s="116"/>
      <c r="GG3391" s="116"/>
      <c r="GH3391" s="116"/>
      <c r="GI3391" s="116"/>
      <c r="GJ3391" s="116"/>
      <c r="GK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</row>
    <row r="3392" spans="1:256" s="115" customFormat="1">
      <c r="A3392" s="116"/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GE3392" s="116"/>
      <c r="GF3392" s="116"/>
      <c r="GG3392" s="116"/>
      <c r="GH3392" s="116"/>
      <c r="GI3392" s="116"/>
      <c r="GJ3392" s="116"/>
      <c r="GK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</row>
    <row r="3393" spans="1:256" s="115" customFormat="1">
      <c r="A3393" s="116"/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GE3393" s="116"/>
      <c r="GF3393" s="116"/>
      <c r="GG3393" s="116"/>
      <c r="GH3393" s="116"/>
      <c r="GI3393" s="116"/>
      <c r="GJ3393" s="116"/>
      <c r="GK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</row>
    <row r="3394" spans="1:256" s="115" customFormat="1">
      <c r="A3394" s="116"/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GE3394" s="116"/>
      <c r="GF3394" s="116"/>
      <c r="GG3394" s="116"/>
      <c r="GH3394" s="116"/>
      <c r="GI3394" s="116"/>
      <c r="GJ3394" s="116"/>
      <c r="GK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</row>
    <row r="3395" spans="1:256" s="115" customFormat="1">
      <c r="A3395" s="116"/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GE3395" s="116"/>
      <c r="GF3395" s="116"/>
      <c r="GG3395" s="116"/>
      <c r="GH3395" s="116"/>
      <c r="GI3395" s="116"/>
      <c r="GJ3395" s="116"/>
      <c r="GK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</row>
    <row r="3396" spans="1:256" s="115" customFormat="1">
      <c r="A3396" s="116"/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GE3396" s="116"/>
      <c r="GF3396" s="116"/>
      <c r="GG3396" s="116"/>
      <c r="GH3396" s="116"/>
      <c r="GI3396" s="116"/>
      <c r="GJ3396" s="116"/>
      <c r="GK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</row>
    <row r="3397" spans="1:256" s="115" customFormat="1">
      <c r="A3397" s="116"/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GE3397" s="116"/>
      <c r="GF3397" s="116"/>
      <c r="GG3397" s="116"/>
      <c r="GH3397" s="116"/>
      <c r="GI3397" s="116"/>
      <c r="GJ3397" s="116"/>
      <c r="GK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</row>
    <row r="3398" spans="1:256" s="115" customFormat="1">
      <c r="A3398" s="116"/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GE3398" s="116"/>
      <c r="GF3398" s="116"/>
      <c r="GG3398" s="116"/>
      <c r="GH3398" s="116"/>
      <c r="GI3398" s="116"/>
      <c r="GJ3398" s="116"/>
      <c r="GK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</row>
    <row r="3399" spans="1:256" s="115" customFormat="1">
      <c r="A3399" s="116"/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GE3399" s="116"/>
      <c r="GF3399" s="116"/>
      <c r="GG3399" s="116"/>
      <c r="GH3399" s="116"/>
      <c r="GI3399" s="116"/>
      <c r="GJ3399" s="116"/>
      <c r="GK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</row>
    <row r="3400" spans="1:256" s="115" customFormat="1">
      <c r="A3400" s="116"/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GE3400" s="116"/>
      <c r="GF3400" s="116"/>
      <c r="GG3400" s="116"/>
      <c r="GH3400" s="116"/>
      <c r="GI3400" s="116"/>
      <c r="GJ3400" s="116"/>
      <c r="GK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</row>
    <row r="3401" spans="1:256" s="115" customFormat="1">
      <c r="A3401" s="116"/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GE3401" s="116"/>
      <c r="GF3401" s="116"/>
      <c r="GG3401" s="116"/>
      <c r="GH3401" s="116"/>
      <c r="GI3401" s="116"/>
      <c r="GJ3401" s="116"/>
      <c r="GK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</row>
    <row r="3402" spans="1:256" s="115" customFormat="1">
      <c r="A3402" s="116"/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GE3402" s="116"/>
      <c r="GF3402" s="116"/>
      <c r="GG3402" s="116"/>
      <c r="GH3402" s="116"/>
      <c r="GI3402" s="116"/>
      <c r="GJ3402" s="116"/>
      <c r="GK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</row>
    <row r="3403" spans="1:256" s="115" customFormat="1">
      <c r="A3403" s="116"/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GE3403" s="116"/>
      <c r="GF3403" s="116"/>
      <c r="GG3403" s="116"/>
      <c r="GH3403" s="116"/>
      <c r="GI3403" s="116"/>
      <c r="GJ3403" s="116"/>
      <c r="GK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</row>
    <row r="3404" spans="1:256" s="115" customFormat="1">
      <c r="A3404" s="116"/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GE3404" s="116"/>
      <c r="GF3404" s="116"/>
      <c r="GG3404" s="116"/>
      <c r="GH3404" s="116"/>
      <c r="GI3404" s="116"/>
      <c r="GJ3404" s="116"/>
      <c r="GK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</row>
    <row r="3405" spans="1:256" s="115" customFormat="1">
      <c r="A3405" s="116"/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GE3405" s="116"/>
      <c r="GF3405" s="116"/>
      <c r="GG3405" s="116"/>
      <c r="GH3405" s="116"/>
      <c r="GI3405" s="116"/>
      <c r="GJ3405" s="116"/>
      <c r="GK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</row>
    <row r="3406" spans="1:256" s="115" customFormat="1">
      <c r="A3406" s="116"/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GE3406" s="116"/>
      <c r="GF3406" s="116"/>
      <c r="GG3406" s="116"/>
      <c r="GH3406" s="116"/>
      <c r="GI3406" s="116"/>
      <c r="GJ3406" s="116"/>
      <c r="GK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</row>
    <row r="3407" spans="1:256" s="115" customFormat="1">
      <c r="A3407" s="116"/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GE3407" s="116"/>
      <c r="GF3407" s="116"/>
      <c r="GG3407" s="116"/>
      <c r="GH3407" s="116"/>
      <c r="GI3407" s="116"/>
      <c r="GJ3407" s="116"/>
      <c r="GK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</row>
    <row r="3408" spans="1:256" s="115" customFormat="1">
      <c r="A3408" s="116"/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GE3408" s="116"/>
      <c r="GF3408" s="116"/>
      <c r="GG3408" s="116"/>
      <c r="GH3408" s="116"/>
      <c r="GI3408" s="116"/>
      <c r="GJ3408" s="116"/>
      <c r="GK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</row>
    <row r="3409" spans="1:256" s="115" customFormat="1">
      <c r="A3409" s="116"/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GE3409" s="116"/>
      <c r="GF3409" s="116"/>
      <c r="GG3409" s="116"/>
      <c r="GH3409" s="116"/>
      <c r="GI3409" s="116"/>
      <c r="GJ3409" s="116"/>
      <c r="GK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</row>
    <row r="3410" spans="1:256" s="115" customFormat="1">
      <c r="A3410" s="116"/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GE3410" s="116"/>
      <c r="GF3410" s="116"/>
      <c r="GG3410" s="116"/>
      <c r="GH3410" s="116"/>
      <c r="GI3410" s="116"/>
      <c r="GJ3410" s="116"/>
      <c r="GK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</row>
    <row r="3411" spans="1:256" s="115" customFormat="1">
      <c r="A3411" s="116"/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GE3411" s="116"/>
      <c r="GF3411" s="116"/>
      <c r="GG3411" s="116"/>
      <c r="GH3411" s="116"/>
      <c r="GI3411" s="116"/>
      <c r="GJ3411" s="116"/>
      <c r="GK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</row>
    <row r="3412" spans="1:256" s="115" customFormat="1">
      <c r="A3412" s="116"/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GE3412" s="116"/>
      <c r="GF3412" s="116"/>
      <c r="GG3412" s="116"/>
      <c r="GH3412" s="116"/>
      <c r="GI3412" s="116"/>
      <c r="GJ3412" s="116"/>
      <c r="GK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</row>
    <row r="3413" spans="1:256" s="115" customFormat="1">
      <c r="A3413" s="116"/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GE3413" s="116"/>
      <c r="GF3413" s="116"/>
      <c r="GG3413" s="116"/>
      <c r="GH3413" s="116"/>
      <c r="GI3413" s="116"/>
      <c r="GJ3413" s="116"/>
      <c r="GK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</row>
    <row r="3414" spans="1:256" s="115" customFormat="1">
      <c r="A3414" s="116"/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GE3414" s="116"/>
      <c r="GF3414" s="116"/>
      <c r="GG3414" s="116"/>
      <c r="GH3414" s="116"/>
      <c r="GI3414" s="116"/>
      <c r="GJ3414" s="116"/>
      <c r="GK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</row>
    <row r="3415" spans="1:256" s="115" customFormat="1">
      <c r="A3415" s="116"/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GE3415" s="116"/>
      <c r="GF3415" s="116"/>
      <c r="GG3415" s="116"/>
      <c r="GH3415" s="116"/>
      <c r="GI3415" s="116"/>
      <c r="GJ3415" s="116"/>
      <c r="GK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</row>
    <row r="3416" spans="1:256" s="115" customFormat="1">
      <c r="A3416" s="116"/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GE3416" s="116"/>
      <c r="GF3416" s="116"/>
      <c r="GG3416" s="116"/>
      <c r="GH3416" s="116"/>
      <c r="GI3416" s="116"/>
      <c r="GJ3416" s="116"/>
      <c r="GK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</row>
    <row r="3417" spans="1:256" s="115" customFormat="1">
      <c r="A3417" s="116"/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GE3417" s="116"/>
      <c r="GF3417" s="116"/>
      <c r="GG3417" s="116"/>
      <c r="GH3417" s="116"/>
      <c r="GI3417" s="116"/>
      <c r="GJ3417" s="116"/>
      <c r="GK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</row>
    <row r="3418" spans="1:256" s="115" customFormat="1">
      <c r="A3418" s="116"/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GE3418" s="116"/>
      <c r="GF3418" s="116"/>
      <c r="GG3418" s="116"/>
      <c r="GH3418" s="116"/>
      <c r="GI3418" s="116"/>
      <c r="GJ3418" s="116"/>
      <c r="GK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</row>
    <row r="3419" spans="1:256" s="115" customFormat="1">
      <c r="A3419" s="116"/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GE3419" s="116"/>
      <c r="GF3419" s="116"/>
      <c r="GG3419" s="116"/>
      <c r="GH3419" s="116"/>
      <c r="GI3419" s="116"/>
      <c r="GJ3419" s="116"/>
      <c r="GK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</row>
    <row r="3420" spans="1:256" s="115" customFormat="1">
      <c r="A3420" s="116"/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GE3420" s="116"/>
      <c r="GF3420" s="116"/>
      <c r="GG3420" s="116"/>
      <c r="GH3420" s="116"/>
      <c r="GI3420" s="116"/>
      <c r="GJ3420" s="116"/>
      <c r="GK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</row>
    <row r="3421" spans="1:256" s="115" customFormat="1">
      <c r="A3421" s="116"/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GE3421" s="116"/>
      <c r="GF3421" s="116"/>
      <c r="GG3421" s="116"/>
      <c r="GH3421" s="116"/>
      <c r="GI3421" s="116"/>
      <c r="GJ3421" s="116"/>
      <c r="GK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</row>
    <row r="3422" spans="1:256" s="115" customFormat="1">
      <c r="A3422" s="116"/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GE3422" s="116"/>
      <c r="GF3422" s="116"/>
      <c r="GG3422" s="116"/>
      <c r="GH3422" s="116"/>
      <c r="GI3422" s="116"/>
      <c r="GJ3422" s="116"/>
      <c r="GK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</row>
    <row r="3423" spans="1:256" s="115" customFormat="1">
      <c r="A3423" s="116"/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GE3423" s="116"/>
      <c r="GF3423" s="116"/>
      <c r="GG3423" s="116"/>
      <c r="GH3423" s="116"/>
      <c r="GI3423" s="116"/>
      <c r="GJ3423" s="116"/>
      <c r="GK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</row>
    <row r="3424" spans="1:256" s="115" customFormat="1">
      <c r="A3424" s="116"/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GE3424" s="116"/>
      <c r="GF3424" s="116"/>
      <c r="GG3424" s="116"/>
      <c r="GH3424" s="116"/>
      <c r="GI3424" s="116"/>
      <c r="GJ3424" s="116"/>
      <c r="GK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</row>
    <row r="3425" spans="1:256" s="115" customFormat="1">
      <c r="A3425" s="116"/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GE3425" s="116"/>
      <c r="GF3425" s="116"/>
      <c r="GG3425" s="116"/>
      <c r="GH3425" s="116"/>
      <c r="GI3425" s="116"/>
      <c r="GJ3425" s="116"/>
      <c r="GK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</row>
    <row r="3426" spans="1:256" s="115" customFormat="1">
      <c r="A3426" s="116"/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GE3426" s="116"/>
      <c r="GF3426" s="116"/>
      <c r="GG3426" s="116"/>
      <c r="GH3426" s="116"/>
      <c r="GI3426" s="116"/>
      <c r="GJ3426" s="116"/>
      <c r="GK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</row>
    <row r="3427" spans="1:256" s="115" customFormat="1">
      <c r="A3427" s="116"/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GE3427" s="116"/>
      <c r="GF3427" s="116"/>
      <c r="GG3427" s="116"/>
      <c r="GH3427" s="116"/>
      <c r="GI3427" s="116"/>
      <c r="GJ3427" s="116"/>
      <c r="GK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</row>
    <row r="3428" spans="1:256" s="115" customFormat="1">
      <c r="A3428" s="116"/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GE3428" s="116"/>
      <c r="GF3428" s="116"/>
      <c r="GG3428" s="116"/>
      <c r="GH3428" s="116"/>
      <c r="GI3428" s="116"/>
      <c r="GJ3428" s="116"/>
      <c r="GK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</row>
    <row r="3429" spans="1:256" s="115" customFormat="1">
      <c r="A3429" s="116"/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GE3429" s="116"/>
      <c r="GF3429" s="116"/>
      <c r="GG3429" s="116"/>
      <c r="GH3429" s="116"/>
      <c r="GI3429" s="116"/>
      <c r="GJ3429" s="116"/>
      <c r="GK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</row>
    <row r="3430" spans="1:256" s="115" customFormat="1">
      <c r="A3430" s="116"/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GE3430" s="116"/>
      <c r="GF3430" s="116"/>
      <c r="GG3430" s="116"/>
      <c r="GH3430" s="116"/>
      <c r="GI3430" s="116"/>
      <c r="GJ3430" s="116"/>
      <c r="GK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</row>
    <row r="3431" spans="1:256" s="115" customFormat="1">
      <c r="A3431" s="116"/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GE3431" s="116"/>
      <c r="GF3431" s="116"/>
      <c r="GG3431" s="116"/>
      <c r="GH3431" s="116"/>
      <c r="GI3431" s="116"/>
      <c r="GJ3431" s="116"/>
      <c r="GK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</row>
    <row r="3432" spans="1:256" s="115" customFormat="1">
      <c r="A3432" s="116"/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GE3432" s="116"/>
      <c r="GF3432" s="116"/>
      <c r="GG3432" s="116"/>
      <c r="GH3432" s="116"/>
      <c r="GI3432" s="116"/>
      <c r="GJ3432" s="116"/>
      <c r="GK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</row>
    <row r="3433" spans="1:256" s="115" customFormat="1">
      <c r="A3433" s="116"/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GE3433" s="116"/>
      <c r="GF3433" s="116"/>
      <c r="GG3433" s="116"/>
      <c r="GH3433" s="116"/>
      <c r="GI3433" s="116"/>
      <c r="GJ3433" s="116"/>
      <c r="GK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</row>
    <row r="3434" spans="1:256" s="115" customFormat="1">
      <c r="A3434" s="116"/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GE3434" s="116"/>
      <c r="GF3434" s="116"/>
      <c r="GG3434" s="116"/>
      <c r="GH3434" s="116"/>
      <c r="GI3434" s="116"/>
      <c r="GJ3434" s="116"/>
      <c r="GK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</row>
    <row r="3435" spans="1:256" s="115" customFormat="1">
      <c r="A3435" s="116"/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GE3435" s="116"/>
      <c r="GF3435" s="116"/>
      <c r="GG3435" s="116"/>
      <c r="GH3435" s="116"/>
      <c r="GI3435" s="116"/>
      <c r="GJ3435" s="116"/>
      <c r="GK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</row>
    <row r="3436" spans="1:256" s="115" customFormat="1">
      <c r="A3436" s="116"/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GE3436" s="116"/>
      <c r="GF3436" s="116"/>
      <c r="GG3436" s="116"/>
      <c r="GH3436" s="116"/>
      <c r="GI3436" s="116"/>
      <c r="GJ3436" s="116"/>
      <c r="GK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</row>
    <row r="3437" spans="1:256" s="115" customFormat="1">
      <c r="A3437" s="116"/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GE3437" s="116"/>
      <c r="GF3437" s="116"/>
      <c r="GG3437" s="116"/>
      <c r="GH3437" s="116"/>
      <c r="GI3437" s="116"/>
      <c r="GJ3437" s="116"/>
      <c r="GK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</row>
    <row r="3438" spans="1:256" s="115" customFormat="1">
      <c r="A3438" s="116"/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GE3438" s="116"/>
      <c r="GF3438" s="116"/>
      <c r="GG3438" s="116"/>
      <c r="GH3438" s="116"/>
      <c r="GI3438" s="116"/>
      <c r="GJ3438" s="116"/>
      <c r="GK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</row>
    <row r="3439" spans="1:256" s="115" customFormat="1">
      <c r="A3439" s="116"/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GE3439" s="116"/>
      <c r="GF3439" s="116"/>
      <c r="GG3439" s="116"/>
      <c r="GH3439" s="116"/>
      <c r="GI3439" s="116"/>
      <c r="GJ3439" s="116"/>
      <c r="GK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</row>
    <row r="3440" spans="1:256" s="115" customFormat="1">
      <c r="A3440" s="116"/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GE3440" s="116"/>
      <c r="GF3440" s="116"/>
      <c r="GG3440" s="116"/>
      <c r="GH3440" s="116"/>
      <c r="GI3440" s="116"/>
      <c r="GJ3440" s="116"/>
      <c r="GK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</row>
    <row r="3441" spans="1:256" s="115" customFormat="1">
      <c r="A3441" s="116"/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GE3441" s="116"/>
      <c r="GF3441" s="116"/>
      <c r="GG3441" s="116"/>
      <c r="GH3441" s="116"/>
      <c r="GI3441" s="116"/>
      <c r="GJ3441" s="116"/>
      <c r="GK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</row>
    <row r="3442" spans="1:256" s="115" customFormat="1">
      <c r="A3442" s="116"/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GE3442" s="116"/>
      <c r="GF3442" s="116"/>
      <c r="GG3442" s="116"/>
      <c r="GH3442" s="116"/>
      <c r="GI3442" s="116"/>
      <c r="GJ3442" s="116"/>
      <c r="GK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</row>
    <row r="3443" spans="1:256" s="115" customFormat="1">
      <c r="A3443" s="116"/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GE3443" s="116"/>
      <c r="GF3443" s="116"/>
      <c r="GG3443" s="116"/>
      <c r="GH3443" s="116"/>
      <c r="GI3443" s="116"/>
      <c r="GJ3443" s="116"/>
      <c r="GK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</row>
    <row r="3444" spans="1:256" s="115" customFormat="1">
      <c r="A3444" s="116"/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GE3444" s="116"/>
      <c r="GF3444" s="116"/>
      <c r="GG3444" s="116"/>
      <c r="GH3444" s="116"/>
      <c r="GI3444" s="116"/>
      <c r="GJ3444" s="116"/>
      <c r="GK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</row>
    <row r="3445" spans="1:256" s="115" customFormat="1">
      <c r="A3445" s="116"/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GE3445" s="116"/>
      <c r="GF3445" s="116"/>
      <c r="GG3445" s="116"/>
      <c r="GH3445" s="116"/>
      <c r="GI3445" s="116"/>
      <c r="GJ3445" s="116"/>
      <c r="GK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</row>
    <row r="3446" spans="1:256" s="115" customFormat="1">
      <c r="A3446" s="116"/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GE3446" s="116"/>
      <c r="GF3446" s="116"/>
      <c r="GG3446" s="116"/>
      <c r="GH3446" s="116"/>
      <c r="GI3446" s="116"/>
      <c r="GJ3446" s="116"/>
      <c r="GK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</row>
    <row r="3447" spans="1:256" s="115" customFormat="1">
      <c r="A3447" s="116"/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GE3447" s="116"/>
      <c r="GF3447" s="116"/>
      <c r="GG3447" s="116"/>
      <c r="GH3447" s="116"/>
      <c r="GI3447" s="116"/>
      <c r="GJ3447" s="116"/>
      <c r="GK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</row>
    <row r="3448" spans="1:256" s="115" customFormat="1">
      <c r="A3448" s="116"/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GE3448" s="116"/>
      <c r="GF3448" s="116"/>
      <c r="GG3448" s="116"/>
      <c r="GH3448" s="116"/>
      <c r="GI3448" s="116"/>
      <c r="GJ3448" s="116"/>
      <c r="GK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</row>
    <row r="3449" spans="1:256" s="115" customFormat="1">
      <c r="A3449" s="116"/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GE3449" s="116"/>
      <c r="GF3449" s="116"/>
      <c r="GG3449" s="116"/>
      <c r="GH3449" s="116"/>
      <c r="GI3449" s="116"/>
      <c r="GJ3449" s="116"/>
      <c r="GK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</row>
    <row r="3450" spans="1:256" s="115" customFormat="1">
      <c r="A3450" s="116"/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GE3450" s="116"/>
      <c r="GF3450" s="116"/>
      <c r="GG3450" s="116"/>
      <c r="GH3450" s="116"/>
      <c r="GI3450" s="116"/>
      <c r="GJ3450" s="116"/>
      <c r="GK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</row>
    <row r="3451" spans="1:256" s="115" customFormat="1">
      <c r="A3451" s="116"/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GE3451" s="116"/>
      <c r="GF3451" s="116"/>
      <c r="GG3451" s="116"/>
      <c r="GH3451" s="116"/>
      <c r="GI3451" s="116"/>
      <c r="GJ3451" s="116"/>
      <c r="GK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</row>
    <row r="3452" spans="1:256" s="115" customFormat="1">
      <c r="A3452" s="116"/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GE3452" s="116"/>
      <c r="GF3452" s="116"/>
      <c r="GG3452" s="116"/>
      <c r="GH3452" s="116"/>
      <c r="GI3452" s="116"/>
      <c r="GJ3452" s="116"/>
      <c r="GK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</row>
    <row r="3453" spans="1:256" s="115" customFormat="1">
      <c r="A3453" s="116"/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GE3453" s="116"/>
      <c r="GF3453" s="116"/>
      <c r="GG3453" s="116"/>
      <c r="GH3453" s="116"/>
      <c r="GI3453" s="116"/>
      <c r="GJ3453" s="116"/>
      <c r="GK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</row>
    <row r="3454" spans="1:256" s="115" customFormat="1">
      <c r="A3454" s="116"/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GE3454" s="116"/>
      <c r="GF3454" s="116"/>
      <c r="GG3454" s="116"/>
      <c r="GH3454" s="116"/>
      <c r="GI3454" s="116"/>
      <c r="GJ3454" s="116"/>
      <c r="GK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</row>
    <row r="3455" spans="1:256" s="115" customFormat="1">
      <c r="A3455" s="116"/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GE3455" s="116"/>
      <c r="GF3455" s="116"/>
      <c r="GG3455" s="116"/>
      <c r="GH3455" s="116"/>
      <c r="GI3455" s="116"/>
      <c r="GJ3455" s="116"/>
      <c r="GK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</row>
    <row r="3456" spans="1:256" s="115" customFormat="1">
      <c r="A3456" s="116"/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GE3456" s="116"/>
      <c r="GF3456" s="116"/>
      <c r="GG3456" s="116"/>
      <c r="GH3456" s="116"/>
      <c r="GI3456" s="116"/>
      <c r="GJ3456" s="116"/>
      <c r="GK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</row>
    <row r="3457" spans="1:256" s="115" customFormat="1">
      <c r="A3457" s="116"/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GE3457" s="116"/>
      <c r="GF3457" s="116"/>
      <c r="GG3457" s="116"/>
      <c r="GH3457" s="116"/>
      <c r="GI3457" s="116"/>
      <c r="GJ3457" s="116"/>
      <c r="GK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</row>
    <row r="3458" spans="1:256" s="115" customFormat="1">
      <c r="A3458" s="116"/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GE3458" s="116"/>
      <c r="GF3458" s="116"/>
      <c r="GG3458" s="116"/>
      <c r="GH3458" s="116"/>
      <c r="GI3458" s="116"/>
      <c r="GJ3458" s="116"/>
      <c r="GK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</row>
    <row r="3459" spans="1:256" s="115" customFormat="1">
      <c r="A3459" s="116"/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GE3459" s="116"/>
      <c r="GF3459" s="116"/>
      <c r="GG3459" s="116"/>
      <c r="GH3459" s="116"/>
      <c r="GI3459" s="116"/>
      <c r="GJ3459" s="116"/>
      <c r="GK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</row>
    <row r="3460" spans="1:256" s="115" customFormat="1">
      <c r="A3460" s="116"/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GE3460" s="116"/>
      <c r="GF3460" s="116"/>
      <c r="GG3460" s="116"/>
      <c r="GH3460" s="116"/>
      <c r="GI3460" s="116"/>
      <c r="GJ3460" s="116"/>
      <c r="GK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</row>
    <row r="3461" spans="1:256" s="115" customFormat="1">
      <c r="A3461" s="116"/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GE3461" s="116"/>
      <c r="GF3461" s="116"/>
      <c r="GG3461" s="116"/>
      <c r="GH3461" s="116"/>
      <c r="GI3461" s="116"/>
      <c r="GJ3461" s="116"/>
      <c r="GK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</row>
    <row r="3462" spans="1:256" s="115" customFormat="1">
      <c r="A3462" s="116"/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GE3462" s="116"/>
      <c r="GF3462" s="116"/>
      <c r="GG3462" s="116"/>
      <c r="GH3462" s="116"/>
      <c r="GI3462" s="116"/>
      <c r="GJ3462" s="116"/>
      <c r="GK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</row>
    <row r="3463" spans="1:256" s="115" customFormat="1">
      <c r="A3463" s="116"/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GE3463" s="116"/>
      <c r="GF3463" s="116"/>
      <c r="GG3463" s="116"/>
      <c r="GH3463" s="116"/>
      <c r="GI3463" s="116"/>
      <c r="GJ3463" s="116"/>
      <c r="GK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</row>
    <row r="3464" spans="1:256" s="115" customFormat="1">
      <c r="A3464" s="116"/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GE3464" s="116"/>
      <c r="GF3464" s="116"/>
      <c r="GG3464" s="116"/>
      <c r="GH3464" s="116"/>
      <c r="GI3464" s="116"/>
      <c r="GJ3464" s="116"/>
      <c r="GK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</row>
    <row r="3465" spans="1:256" s="115" customFormat="1">
      <c r="A3465" s="116"/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GE3465" s="116"/>
      <c r="GF3465" s="116"/>
      <c r="GG3465" s="116"/>
      <c r="GH3465" s="116"/>
      <c r="GI3465" s="116"/>
      <c r="GJ3465" s="116"/>
      <c r="GK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</row>
    <row r="3466" spans="1:256" s="115" customFormat="1">
      <c r="A3466" s="116"/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GE3466" s="116"/>
      <c r="GF3466" s="116"/>
      <c r="GG3466" s="116"/>
      <c r="GH3466" s="116"/>
      <c r="GI3466" s="116"/>
      <c r="GJ3466" s="116"/>
      <c r="GK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</row>
    <row r="3467" spans="1:256" s="115" customFormat="1">
      <c r="A3467" s="116"/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GE3467" s="116"/>
      <c r="GF3467" s="116"/>
      <c r="GG3467" s="116"/>
      <c r="GH3467" s="116"/>
      <c r="GI3467" s="116"/>
      <c r="GJ3467" s="116"/>
      <c r="GK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</row>
    <row r="3468" spans="1:256" s="115" customFormat="1">
      <c r="A3468" s="116"/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GE3468" s="116"/>
      <c r="GF3468" s="116"/>
      <c r="GG3468" s="116"/>
      <c r="GH3468" s="116"/>
      <c r="GI3468" s="116"/>
      <c r="GJ3468" s="116"/>
      <c r="GK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</row>
    <row r="3469" spans="1:256" s="115" customFormat="1">
      <c r="A3469" s="116"/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GE3469" s="116"/>
      <c r="GF3469" s="116"/>
      <c r="GG3469" s="116"/>
      <c r="GH3469" s="116"/>
      <c r="GI3469" s="116"/>
      <c r="GJ3469" s="116"/>
      <c r="GK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</row>
    <row r="3470" spans="1:256" s="115" customFormat="1">
      <c r="A3470" s="116"/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GE3470" s="116"/>
      <c r="GF3470" s="116"/>
      <c r="GG3470" s="116"/>
      <c r="GH3470" s="116"/>
      <c r="GI3470" s="116"/>
      <c r="GJ3470" s="116"/>
      <c r="GK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</row>
    <row r="3471" spans="1:256" s="115" customFormat="1">
      <c r="A3471" s="116"/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GE3471" s="116"/>
      <c r="GF3471" s="116"/>
      <c r="GG3471" s="116"/>
      <c r="GH3471" s="116"/>
      <c r="GI3471" s="116"/>
      <c r="GJ3471" s="116"/>
      <c r="GK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</row>
    <row r="3472" spans="1:256" s="115" customFormat="1">
      <c r="A3472" s="116"/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GE3472" s="116"/>
      <c r="GF3472" s="116"/>
      <c r="GG3472" s="116"/>
      <c r="GH3472" s="116"/>
      <c r="GI3472" s="116"/>
      <c r="GJ3472" s="116"/>
      <c r="GK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</row>
    <row r="3473" spans="1:256" s="115" customFormat="1">
      <c r="A3473" s="116"/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GE3473" s="116"/>
      <c r="GF3473" s="116"/>
      <c r="GG3473" s="116"/>
      <c r="GH3473" s="116"/>
      <c r="GI3473" s="116"/>
      <c r="GJ3473" s="116"/>
      <c r="GK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</row>
    <row r="3474" spans="1:256" s="115" customFormat="1">
      <c r="A3474" s="116"/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GE3474" s="116"/>
      <c r="GF3474" s="116"/>
      <c r="GG3474" s="116"/>
      <c r="GH3474" s="116"/>
      <c r="GI3474" s="116"/>
      <c r="GJ3474" s="116"/>
      <c r="GK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</row>
    <row r="3475" spans="1:256" s="115" customFormat="1">
      <c r="A3475" s="116"/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GE3475" s="116"/>
      <c r="GF3475" s="116"/>
      <c r="GG3475" s="116"/>
      <c r="GH3475" s="116"/>
      <c r="GI3475" s="116"/>
      <c r="GJ3475" s="116"/>
      <c r="GK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</row>
    <row r="3476" spans="1:256" s="115" customFormat="1">
      <c r="A3476" s="116"/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GE3476" s="116"/>
      <c r="GF3476" s="116"/>
      <c r="GG3476" s="116"/>
      <c r="GH3476" s="116"/>
      <c r="GI3476" s="116"/>
      <c r="GJ3476" s="116"/>
      <c r="GK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</row>
    <row r="3477" spans="1:256" s="115" customFormat="1">
      <c r="A3477" s="116"/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GE3477" s="116"/>
      <c r="GF3477" s="116"/>
      <c r="GG3477" s="116"/>
      <c r="GH3477" s="116"/>
      <c r="GI3477" s="116"/>
      <c r="GJ3477" s="116"/>
      <c r="GK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</row>
    <row r="3478" spans="1:256" s="115" customFormat="1">
      <c r="A3478" s="116"/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GE3478" s="116"/>
      <c r="GF3478" s="116"/>
      <c r="GG3478" s="116"/>
      <c r="GH3478" s="116"/>
      <c r="GI3478" s="116"/>
      <c r="GJ3478" s="116"/>
      <c r="GK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</row>
    <row r="3479" spans="1:256" s="115" customFormat="1">
      <c r="A3479" s="116"/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GE3479" s="116"/>
      <c r="GF3479" s="116"/>
      <c r="GG3479" s="116"/>
      <c r="GH3479" s="116"/>
      <c r="GI3479" s="116"/>
      <c r="GJ3479" s="116"/>
      <c r="GK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</row>
    <row r="3480" spans="1:256" s="115" customFormat="1">
      <c r="A3480" s="116"/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GE3480" s="116"/>
      <c r="GF3480" s="116"/>
      <c r="GG3480" s="116"/>
      <c r="GH3480" s="116"/>
      <c r="GI3480" s="116"/>
      <c r="GJ3480" s="116"/>
      <c r="GK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</row>
    <row r="3481" spans="1:256" s="115" customFormat="1">
      <c r="A3481" s="116"/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GE3481" s="116"/>
      <c r="GF3481" s="116"/>
      <c r="GG3481" s="116"/>
      <c r="GH3481" s="116"/>
      <c r="GI3481" s="116"/>
      <c r="GJ3481" s="116"/>
      <c r="GK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</row>
    <row r="3482" spans="1:256" s="115" customFormat="1">
      <c r="A3482" s="116"/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GE3482" s="116"/>
      <c r="GF3482" s="116"/>
      <c r="GG3482" s="116"/>
      <c r="GH3482" s="116"/>
      <c r="GI3482" s="116"/>
      <c r="GJ3482" s="116"/>
      <c r="GK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</row>
    <row r="3483" spans="1:256" s="115" customFormat="1">
      <c r="A3483" s="116"/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GE3483" s="116"/>
      <c r="GF3483" s="116"/>
      <c r="GG3483" s="116"/>
      <c r="GH3483" s="116"/>
      <c r="GI3483" s="116"/>
      <c r="GJ3483" s="116"/>
      <c r="GK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</row>
    <row r="3484" spans="1:256" s="115" customFormat="1">
      <c r="A3484" s="116"/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GE3484" s="116"/>
      <c r="GF3484" s="116"/>
      <c r="GG3484" s="116"/>
      <c r="GH3484" s="116"/>
      <c r="GI3484" s="116"/>
      <c r="GJ3484" s="116"/>
      <c r="GK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</row>
    <row r="3485" spans="1:256" s="115" customFormat="1">
      <c r="A3485" s="116"/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GE3485" s="116"/>
      <c r="GF3485" s="116"/>
      <c r="GG3485" s="116"/>
      <c r="GH3485" s="116"/>
      <c r="GI3485" s="116"/>
      <c r="GJ3485" s="116"/>
      <c r="GK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</row>
    <row r="3486" spans="1:256" s="115" customFormat="1">
      <c r="A3486" s="116"/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GE3486" s="116"/>
      <c r="GF3486" s="116"/>
      <c r="GG3486" s="116"/>
      <c r="GH3486" s="116"/>
      <c r="GI3486" s="116"/>
      <c r="GJ3486" s="116"/>
      <c r="GK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</row>
    <row r="3487" spans="1:256" s="115" customFormat="1">
      <c r="A3487" s="116"/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GE3487" s="116"/>
      <c r="GF3487" s="116"/>
      <c r="GG3487" s="116"/>
      <c r="GH3487" s="116"/>
      <c r="GI3487" s="116"/>
      <c r="GJ3487" s="116"/>
      <c r="GK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</row>
    <row r="3488" spans="1:256" s="115" customFormat="1">
      <c r="A3488" s="116"/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GE3488" s="116"/>
      <c r="GF3488" s="116"/>
      <c r="GG3488" s="116"/>
      <c r="GH3488" s="116"/>
      <c r="GI3488" s="116"/>
      <c r="GJ3488" s="116"/>
      <c r="GK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</row>
    <row r="3489" spans="1:256" s="115" customFormat="1">
      <c r="A3489" s="116"/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GE3489" s="116"/>
      <c r="GF3489" s="116"/>
      <c r="GG3489" s="116"/>
      <c r="GH3489" s="116"/>
      <c r="GI3489" s="116"/>
      <c r="GJ3489" s="116"/>
      <c r="GK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</row>
    <row r="3490" spans="1:256" s="115" customFormat="1">
      <c r="A3490" s="116"/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GE3490" s="116"/>
      <c r="GF3490" s="116"/>
      <c r="GG3490" s="116"/>
      <c r="GH3490" s="116"/>
      <c r="GI3490" s="116"/>
      <c r="GJ3490" s="116"/>
      <c r="GK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</row>
    <row r="3491" spans="1:256" s="115" customFormat="1">
      <c r="A3491" s="116"/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GE3491" s="116"/>
      <c r="GF3491" s="116"/>
      <c r="GG3491" s="116"/>
      <c r="GH3491" s="116"/>
      <c r="GI3491" s="116"/>
      <c r="GJ3491" s="116"/>
      <c r="GK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</row>
    <row r="3492" spans="1:256" s="115" customFormat="1">
      <c r="A3492" s="116"/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GE3492" s="116"/>
      <c r="GF3492" s="116"/>
      <c r="GG3492" s="116"/>
      <c r="GH3492" s="116"/>
      <c r="GI3492" s="116"/>
      <c r="GJ3492" s="116"/>
      <c r="GK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</row>
    <row r="3493" spans="1:256" s="115" customFormat="1">
      <c r="A3493" s="116"/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GE3493" s="116"/>
      <c r="GF3493" s="116"/>
      <c r="GG3493" s="116"/>
      <c r="GH3493" s="116"/>
      <c r="GI3493" s="116"/>
      <c r="GJ3493" s="116"/>
      <c r="GK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</row>
    <row r="3494" spans="1:256" s="115" customFormat="1">
      <c r="A3494" s="116"/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GE3494" s="116"/>
      <c r="GF3494" s="116"/>
      <c r="GG3494" s="116"/>
      <c r="GH3494" s="116"/>
      <c r="GI3494" s="116"/>
      <c r="GJ3494" s="116"/>
      <c r="GK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</row>
    <row r="3495" spans="1:256" s="115" customFormat="1">
      <c r="A3495" s="116"/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GE3495" s="116"/>
      <c r="GF3495" s="116"/>
      <c r="GG3495" s="116"/>
      <c r="GH3495" s="116"/>
      <c r="GI3495" s="116"/>
      <c r="GJ3495" s="116"/>
      <c r="GK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</row>
    <row r="3496" spans="1:256" s="115" customFormat="1">
      <c r="A3496" s="116"/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GE3496" s="116"/>
      <c r="GF3496" s="116"/>
      <c r="GG3496" s="116"/>
      <c r="GH3496" s="116"/>
      <c r="GI3496" s="116"/>
      <c r="GJ3496" s="116"/>
      <c r="GK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</row>
    <row r="3497" spans="1:256" s="115" customFormat="1">
      <c r="A3497" s="116"/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GE3497" s="116"/>
      <c r="GF3497" s="116"/>
      <c r="GG3497" s="116"/>
      <c r="GH3497" s="116"/>
      <c r="GI3497" s="116"/>
      <c r="GJ3497" s="116"/>
      <c r="GK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</row>
    <row r="3498" spans="1:256" s="115" customFormat="1">
      <c r="A3498" s="116"/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GE3498" s="116"/>
      <c r="GF3498" s="116"/>
      <c r="GG3498" s="116"/>
      <c r="GH3498" s="116"/>
      <c r="GI3498" s="116"/>
      <c r="GJ3498" s="116"/>
      <c r="GK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</row>
    <row r="3499" spans="1:256" s="115" customFormat="1">
      <c r="A3499" s="116"/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GE3499" s="116"/>
      <c r="GF3499" s="116"/>
      <c r="GG3499" s="116"/>
      <c r="GH3499" s="116"/>
      <c r="GI3499" s="116"/>
      <c r="GJ3499" s="116"/>
      <c r="GK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</row>
    <row r="3500" spans="1:256" s="115" customFormat="1">
      <c r="A3500" s="116"/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GE3500" s="116"/>
      <c r="GF3500" s="116"/>
      <c r="GG3500" s="116"/>
      <c r="GH3500" s="116"/>
      <c r="GI3500" s="116"/>
      <c r="GJ3500" s="116"/>
      <c r="GK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</row>
    <row r="3501" spans="1:256" s="115" customFormat="1">
      <c r="A3501" s="116"/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GE3501" s="116"/>
      <c r="GF3501" s="116"/>
      <c r="GG3501" s="116"/>
      <c r="GH3501" s="116"/>
      <c r="GI3501" s="116"/>
      <c r="GJ3501" s="116"/>
      <c r="GK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</row>
    <row r="3502" spans="1:256" s="115" customFormat="1">
      <c r="A3502" s="116"/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GE3502" s="116"/>
      <c r="GF3502" s="116"/>
      <c r="GG3502" s="116"/>
      <c r="GH3502" s="116"/>
      <c r="GI3502" s="116"/>
      <c r="GJ3502" s="116"/>
      <c r="GK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</row>
    <row r="3503" spans="1:256" s="115" customFormat="1">
      <c r="A3503" s="116"/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GE3503" s="116"/>
      <c r="GF3503" s="116"/>
      <c r="GG3503" s="116"/>
      <c r="GH3503" s="116"/>
      <c r="GI3503" s="116"/>
      <c r="GJ3503" s="116"/>
      <c r="GK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</row>
    <row r="3504" spans="1:256" s="115" customFormat="1">
      <c r="A3504" s="116"/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GE3504" s="116"/>
      <c r="GF3504" s="116"/>
      <c r="GG3504" s="116"/>
      <c r="GH3504" s="116"/>
      <c r="GI3504" s="116"/>
      <c r="GJ3504" s="116"/>
      <c r="GK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</row>
    <row r="3505" spans="1:256" s="115" customFormat="1">
      <c r="A3505" s="116"/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GE3505" s="116"/>
      <c r="GF3505" s="116"/>
      <c r="GG3505" s="116"/>
      <c r="GH3505" s="116"/>
      <c r="GI3505" s="116"/>
      <c r="GJ3505" s="116"/>
      <c r="GK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</row>
    <row r="3506" spans="1:256" s="115" customFormat="1">
      <c r="A3506" s="116"/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GE3506" s="116"/>
      <c r="GF3506" s="116"/>
      <c r="GG3506" s="116"/>
      <c r="GH3506" s="116"/>
      <c r="GI3506" s="116"/>
      <c r="GJ3506" s="116"/>
      <c r="GK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</row>
    <row r="3507" spans="1:256" s="115" customFormat="1">
      <c r="A3507" s="116"/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GE3507" s="116"/>
      <c r="GF3507" s="116"/>
      <c r="GG3507" s="116"/>
      <c r="GH3507" s="116"/>
      <c r="GI3507" s="116"/>
      <c r="GJ3507" s="116"/>
      <c r="GK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</row>
    <row r="3508" spans="1:256" s="115" customFormat="1">
      <c r="A3508" s="116"/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GE3508" s="116"/>
      <c r="GF3508" s="116"/>
      <c r="GG3508" s="116"/>
      <c r="GH3508" s="116"/>
      <c r="GI3508" s="116"/>
      <c r="GJ3508" s="116"/>
      <c r="GK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</row>
    <row r="3509" spans="1:256" s="115" customFormat="1">
      <c r="A3509" s="116"/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GE3509" s="116"/>
      <c r="GF3509" s="116"/>
      <c r="GG3509" s="116"/>
      <c r="GH3509" s="116"/>
      <c r="GI3509" s="116"/>
      <c r="GJ3509" s="116"/>
      <c r="GK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</row>
    <row r="3510" spans="1:256" s="115" customFormat="1">
      <c r="A3510" s="116"/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GE3510" s="116"/>
      <c r="GF3510" s="116"/>
      <c r="GG3510" s="116"/>
      <c r="GH3510" s="116"/>
      <c r="GI3510" s="116"/>
      <c r="GJ3510" s="116"/>
      <c r="GK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</row>
    <row r="3511" spans="1:256" s="115" customFormat="1">
      <c r="A3511" s="116"/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GE3511" s="116"/>
      <c r="GF3511" s="116"/>
      <c r="GG3511" s="116"/>
      <c r="GH3511" s="116"/>
      <c r="GI3511" s="116"/>
      <c r="GJ3511" s="116"/>
      <c r="GK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</row>
    <row r="3512" spans="1:256" s="115" customFormat="1">
      <c r="A3512" s="116"/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GE3512" s="116"/>
      <c r="GF3512" s="116"/>
      <c r="GG3512" s="116"/>
      <c r="GH3512" s="116"/>
      <c r="GI3512" s="116"/>
      <c r="GJ3512" s="116"/>
      <c r="GK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</row>
    <row r="3513" spans="1:256" s="115" customFormat="1">
      <c r="A3513" s="116"/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GE3513" s="116"/>
      <c r="GF3513" s="116"/>
      <c r="GG3513" s="116"/>
      <c r="GH3513" s="116"/>
      <c r="GI3513" s="116"/>
      <c r="GJ3513" s="116"/>
      <c r="GK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</row>
    <row r="3514" spans="1:256" s="115" customFormat="1">
      <c r="A3514" s="116"/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GE3514" s="116"/>
      <c r="GF3514" s="116"/>
      <c r="GG3514" s="116"/>
      <c r="GH3514" s="116"/>
      <c r="GI3514" s="116"/>
      <c r="GJ3514" s="116"/>
      <c r="GK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</row>
    <row r="3515" spans="1:256" s="115" customFormat="1">
      <c r="A3515" s="116"/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GE3515" s="116"/>
      <c r="GF3515" s="116"/>
      <c r="GG3515" s="116"/>
      <c r="GH3515" s="116"/>
      <c r="GI3515" s="116"/>
      <c r="GJ3515" s="116"/>
      <c r="GK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</row>
    <row r="3516" spans="1:256" s="115" customFormat="1">
      <c r="A3516" s="116"/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GE3516" s="116"/>
      <c r="GF3516" s="116"/>
      <c r="GG3516" s="116"/>
      <c r="GH3516" s="116"/>
      <c r="GI3516" s="116"/>
      <c r="GJ3516" s="116"/>
      <c r="GK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</row>
    <row r="3517" spans="1:256" s="115" customFormat="1">
      <c r="A3517" s="116"/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GE3517" s="116"/>
      <c r="GF3517" s="116"/>
      <c r="GG3517" s="116"/>
      <c r="GH3517" s="116"/>
      <c r="GI3517" s="116"/>
      <c r="GJ3517" s="116"/>
      <c r="GK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</row>
    <row r="3518" spans="1:256" s="115" customFormat="1">
      <c r="A3518" s="116"/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GE3518" s="116"/>
      <c r="GF3518" s="116"/>
      <c r="GG3518" s="116"/>
      <c r="GH3518" s="116"/>
      <c r="GI3518" s="116"/>
      <c r="GJ3518" s="116"/>
      <c r="GK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</row>
    <row r="3519" spans="1:256" s="115" customFormat="1">
      <c r="A3519" s="116"/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GE3519" s="116"/>
      <c r="GF3519" s="116"/>
      <c r="GG3519" s="116"/>
      <c r="GH3519" s="116"/>
      <c r="GI3519" s="116"/>
      <c r="GJ3519" s="116"/>
      <c r="GK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</row>
    <row r="3520" spans="1:256" s="115" customFormat="1">
      <c r="A3520" s="116"/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GE3520" s="116"/>
      <c r="GF3520" s="116"/>
      <c r="GG3520" s="116"/>
      <c r="GH3520" s="116"/>
      <c r="GI3520" s="116"/>
      <c r="GJ3520" s="116"/>
      <c r="GK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</row>
    <row r="3521" spans="1:256" s="115" customFormat="1">
      <c r="A3521" s="116"/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GE3521" s="116"/>
      <c r="GF3521" s="116"/>
      <c r="GG3521" s="116"/>
      <c r="GH3521" s="116"/>
      <c r="GI3521" s="116"/>
      <c r="GJ3521" s="116"/>
      <c r="GK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</row>
    <row r="3522" spans="1:256" s="115" customFormat="1">
      <c r="A3522" s="116"/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GE3522" s="116"/>
      <c r="GF3522" s="116"/>
      <c r="GG3522" s="116"/>
      <c r="GH3522" s="116"/>
      <c r="GI3522" s="116"/>
      <c r="GJ3522" s="116"/>
      <c r="GK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</row>
    <row r="3523" spans="1:256" s="115" customFormat="1">
      <c r="A3523" s="116"/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GE3523" s="116"/>
      <c r="GF3523" s="116"/>
      <c r="GG3523" s="116"/>
      <c r="GH3523" s="116"/>
      <c r="GI3523" s="116"/>
      <c r="GJ3523" s="116"/>
      <c r="GK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</row>
    <row r="3524" spans="1:256" s="115" customFormat="1">
      <c r="A3524" s="116"/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GE3524" s="116"/>
      <c r="GF3524" s="116"/>
      <c r="GG3524" s="116"/>
      <c r="GH3524" s="116"/>
      <c r="GI3524" s="116"/>
      <c r="GJ3524" s="116"/>
      <c r="GK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</row>
    <row r="3525" spans="1:256" s="115" customFormat="1">
      <c r="A3525" s="116"/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GE3525" s="116"/>
      <c r="GF3525" s="116"/>
      <c r="GG3525" s="116"/>
      <c r="GH3525" s="116"/>
      <c r="GI3525" s="116"/>
      <c r="GJ3525" s="116"/>
      <c r="GK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</row>
    <row r="3526" spans="1:256" s="115" customFormat="1">
      <c r="A3526" s="116"/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GE3526" s="116"/>
      <c r="GF3526" s="116"/>
      <c r="GG3526" s="116"/>
      <c r="GH3526" s="116"/>
      <c r="GI3526" s="116"/>
      <c r="GJ3526" s="116"/>
      <c r="GK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</row>
    <row r="3527" spans="1:256" s="115" customFormat="1">
      <c r="A3527" s="116"/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GE3527" s="116"/>
      <c r="GF3527" s="116"/>
      <c r="GG3527" s="116"/>
      <c r="GH3527" s="116"/>
      <c r="GI3527" s="116"/>
      <c r="GJ3527" s="116"/>
      <c r="GK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</row>
    <row r="3528" spans="1:256" s="115" customFormat="1">
      <c r="A3528" s="116"/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GE3528" s="116"/>
      <c r="GF3528" s="116"/>
      <c r="GG3528" s="116"/>
      <c r="GH3528" s="116"/>
      <c r="GI3528" s="116"/>
      <c r="GJ3528" s="116"/>
      <c r="GK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</row>
    <row r="3529" spans="1:256" s="115" customFormat="1">
      <c r="A3529" s="116"/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GE3529" s="116"/>
      <c r="GF3529" s="116"/>
      <c r="GG3529" s="116"/>
      <c r="GH3529" s="116"/>
      <c r="GI3529" s="116"/>
      <c r="GJ3529" s="116"/>
      <c r="GK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</row>
    <row r="3530" spans="1:256" s="115" customFormat="1">
      <c r="A3530" s="116"/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GE3530" s="116"/>
      <c r="GF3530" s="116"/>
      <c r="GG3530" s="116"/>
      <c r="GH3530" s="116"/>
      <c r="GI3530" s="116"/>
      <c r="GJ3530" s="116"/>
      <c r="GK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</row>
    <row r="3531" spans="1:256" s="115" customFormat="1">
      <c r="A3531" s="116"/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GE3531" s="116"/>
      <c r="GF3531" s="116"/>
      <c r="GG3531" s="116"/>
      <c r="GH3531" s="116"/>
      <c r="GI3531" s="116"/>
      <c r="GJ3531" s="116"/>
      <c r="GK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</row>
    <row r="3532" spans="1:256" s="115" customFormat="1">
      <c r="A3532" s="116"/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GE3532" s="116"/>
      <c r="GF3532" s="116"/>
      <c r="GG3532" s="116"/>
      <c r="GH3532" s="116"/>
      <c r="GI3532" s="116"/>
      <c r="GJ3532" s="116"/>
      <c r="GK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</row>
    <row r="3533" spans="1:256" s="115" customFormat="1">
      <c r="A3533" s="116"/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GE3533" s="116"/>
      <c r="GF3533" s="116"/>
      <c r="GG3533" s="116"/>
      <c r="GH3533" s="116"/>
      <c r="GI3533" s="116"/>
      <c r="GJ3533" s="116"/>
      <c r="GK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</row>
    <row r="3534" spans="1:256" s="115" customFormat="1">
      <c r="A3534" s="116"/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GE3534" s="116"/>
      <c r="GF3534" s="116"/>
      <c r="GG3534" s="116"/>
      <c r="GH3534" s="116"/>
      <c r="GI3534" s="116"/>
      <c r="GJ3534" s="116"/>
      <c r="GK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</row>
    <row r="3535" spans="1:256" s="115" customFormat="1">
      <c r="A3535" s="116"/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GE3535" s="116"/>
      <c r="GF3535" s="116"/>
      <c r="GG3535" s="116"/>
      <c r="GH3535" s="116"/>
      <c r="GI3535" s="116"/>
      <c r="GJ3535" s="116"/>
      <c r="GK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</row>
    <row r="3536" spans="1:256" s="115" customFormat="1">
      <c r="A3536" s="116"/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GE3536" s="116"/>
      <c r="GF3536" s="116"/>
      <c r="GG3536" s="116"/>
      <c r="GH3536" s="116"/>
      <c r="GI3536" s="116"/>
      <c r="GJ3536" s="116"/>
      <c r="GK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</row>
    <row r="3537" spans="1:256" s="115" customFormat="1">
      <c r="A3537" s="116"/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GE3537" s="116"/>
      <c r="GF3537" s="116"/>
      <c r="GG3537" s="116"/>
      <c r="GH3537" s="116"/>
      <c r="GI3537" s="116"/>
      <c r="GJ3537" s="116"/>
      <c r="GK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</row>
    <row r="3538" spans="1:256" s="115" customFormat="1">
      <c r="A3538" s="116"/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GE3538" s="116"/>
      <c r="GF3538" s="116"/>
      <c r="GG3538" s="116"/>
      <c r="GH3538" s="116"/>
      <c r="GI3538" s="116"/>
      <c r="GJ3538" s="116"/>
      <c r="GK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</row>
    <row r="3539" spans="1:256" s="115" customFormat="1">
      <c r="A3539" s="116"/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GE3539" s="116"/>
      <c r="GF3539" s="116"/>
      <c r="GG3539" s="116"/>
      <c r="GH3539" s="116"/>
      <c r="GI3539" s="116"/>
      <c r="GJ3539" s="116"/>
      <c r="GK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</row>
    <row r="3540" spans="1:256" s="115" customFormat="1">
      <c r="A3540" s="116"/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GE3540" s="116"/>
      <c r="GF3540" s="116"/>
      <c r="GG3540" s="116"/>
      <c r="GH3540" s="116"/>
      <c r="GI3540" s="116"/>
      <c r="GJ3540" s="116"/>
      <c r="GK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</row>
    <row r="3541" spans="1:256" s="115" customFormat="1">
      <c r="A3541" s="116"/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GE3541" s="116"/>
      <c r="GF3541" s="116"/>
      <c r="GG3541" s="116"/>
      <c r="GH3541" s="116"/>
      <c r="GI3541" s="116"/>
      <c r="GJ3541" s="116"/>
      <c r="GK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</row>
    <row r="3542" spans="1:256" s="115" customFormat="1">
      <c r="A3542" s="116"/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GE3542" s="116"/>
      <c r="GF3542" s="116"/>
      <c r="GG3542" s="116"/>
      <c r="GH3542" s="116"/>
      <c r="GI3542" s="116"/>
      <c r="GJ3542" s="116"/>
      <c r="GK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</row>
    <row r="3543" spans="1:256" s="115" customFormat="1">
      <c r="A3543" s="116"/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GE3543" s="116"/>
      <c r="GF3543" s="116"/>
      <c r="GG3543" s="116"/>
      <c r="GH3543" s="116"/>
      <c r="GI3543" s="116"/>
      <c r="GJ3543" s="116"/>
      <c r="GK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</row>
    <row r="3544" spans="1:256" s="115" customFormat="1">
      <c r="A3544" s="116"/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GE3544" s="116"/>
      <c r="GF3544" s="116"/>
      <c r="GG3544" s="116"/>
      <c r="GH3544" s="116"/>
      <c r="GI3544" s="116"/>
      <c r="GJ3544" s="116"/>
      <c r="GK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</row>
    <row r="3545" spans="1:256" s="115" customFormat="1">
      <c r="A3545" s="116"/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GE3545" s="116"/>
      <c r="GF3545" s="116"/>
      <c r="GG3545" s="116"/>
      <c r="GH3545" s="116"/>
      <c r="GI3545" s="116"/>
      <c r="GJ3545" s="116"/>
      <c r="GK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</row>
    <row r="3546" spans="1:256" s="115" customFormat="1">
      <c r="A3546" s="116"/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GE3546" s="116"/>
      <c r="GF3546" s="116"/>
      <c r="GG3546" s="116"/>
      <c r="GH3546" s="116"/>
      <c r="GI3546" s="116"/>
      <c r="GJ3546" s="116"/>
      <c r="GK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</row>
    <row r="3547" spans="1:256" s="115" customFormat="1">
      <c r="A3547" s="116"/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GE3547" s="116"/>
      <c r="GF3547" s="116"/>
      <c r="GG3547" s="116"/>
      <c r="GH3547" s="116"/>
      <c r="GI3547" s="116"/>
      <c r="GJ3547" s="116"/>
      <c r="GK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</row>
    <row r="3548" spans="1:256" s="115" customFormat="1">
      <c r="A3548" s="116"/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GE3548" s="116"/>
      <c r="GF3548" s="116"/>
      <c r="GG3548" s="116"/>
      <c r="GH3548" s="116"/>
      <c r="GI3548" s="116"/>
      <c r="GJ3548" s="116"/>
      <c r="GK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</row>
    <row r="3549" spans="1:256" s="115" customFormat="1">
      <c r="A3549" s="116"/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GE3549" s="116"/>
      <c r="GF3549" s="116"/>
      <c r="GG3549" s="116"/>
      <c r="GH3549" s="116"/>
      <c r="GI3549" s="116"/>
      <c r="GJ3549" s="116"/>
      <c r="GK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</row>
    <row r="3550" spans="1:256" s="115" customFormat="1">
      <c r="A3550" s="116"/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GE3550" s="116"/>
      <c r="GF3550" s="116"/>
      <c r="GG3550" s="116"/>
      <c r="GH3550" s="116"/>
      <c r="GI3550" s="116"/>
      <c r="GJ3550" s="116"/>
      <c r="GK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</row>
    <row r="3551" spans="1:256" s="115" customFormat="1">
      <c r="A3551" s="116"/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GE3551" s="116"/>
      <c r="GF3551" s="116"/>
      <c r="GG3551" s="116"/>
      <c r="GH3551" s="116"/>
      <c r="GI3551" s="116"/>
      <c r="GJ3551" s="116"/>
      <c r="GK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</row>
    <row r="3552" spans="1:256" s="115" customFormat="1">
      <c r="A3552" s="116"/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GE3552" s="116"/>
      <c r="GF3552" s="116"/>
      <c r="GG3552" s="116"/>
      <c r="GH3552" s="116"/>
      <c r="GI3552" s="116"/>
      <c r="GJ3552" s="116"/>
      <c r="GK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</row>
    <row r="3553" spans="1:256" s="115" customFormat="1">
      <c r="A3553" s="116"/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GE3553" s="116"/>
      <c r="GF3553" s="116"/>
      <c r="GG3553" s="116"/>
      <c r="GH3553" s="116"/>
      <c r="GI3553" s="116"/>
      <c r="GJ3553" s="116"/>
      <c r="GK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</row>
    <row r="3554" spans="1:256" s="115" customFormat="1">
      <c r="A3554" s="116"/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GE3554" s="116"/>
      <c r="GF3554" s="116"/>
      <c r="GG3554" s="116"/>
      <c r="GH3554" s="116"/>
      <c r="GI3554" s="116"/>
      <c r="GJ3554" s="116"/>
      <c r="GK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</row>
    <row r="3555" spans="1:256" s="115" customFormat="1">
      <c r="A3555" s="116"/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GE3555" s="116"/>
      <c r="GF3555" s="116"/>
      <c r="GG3555" s="116"/>
      <c r="GH3555" s="116"/>
      <c r="GI3555" s="116"/>
      <c r="GJ3555" s="116"/>
      <c r="GK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</row>
    <row r="3556" spans="1:256" s="115" customFormat="1">
      <c r="A3556" s="116"/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GE3556" s="116"/>
      <c r="GF3556" s="116"/>
      <c r="GG3556" s="116"/>
      <c r="GH3556" s="116"/>
      <c r="GI3556" s="116"/>
      <c r="GJ3556" s="116"/>
      <c r="GK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</row>
    <row r="3557" spans="1:256" s="115" customFormat="1">
      <c r="A3557" s="116"/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GE3557" s="116"/>
      <c r="GF3557" s="116"/>
      <c r="GG3557" s="116"/>
      <c r="GH3557" s="116"/>
      <c r="GI3557" s="116"/>
      <c r="GJ3557" s="116"/>
      <c r="GK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</row>
    <row r="3558" spans="1:256" s="115" customFormat="1">
      <c r="A3558" s="116"/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GE3558" s="116"/>
      <c r="GF3558" s="116"/>
      <c r="GG3558" s="116"/>
      <c r="GH3558" s="116"/>
      <c r="GI3558" s="116"/>
      <c r="GJ3558" s="116"/>
      <c r="GK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</row>
    <row r="3559" spans="1:256" s="115" customFormat="1">
      <c r="A3559" s="116"/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GE3559" s="116"/>
      <c r="GF3559" s="116"/>
      <c r="GG3559" s="116"/>
      <c r="GH3559" s="116"/>
      <c r="GI3559" s="116"/>
      <c r="GJ3559" s="116"/>
      <c r="GK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</row>
    <row r="3560" spans="1:256" s="115" customFormat="1">
      <c r="A3560" s="116"/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GE3560" s="116"/>
      <c r="GF3560" s="116"/>
      <c r="GG3560" s="116"/>
      <c r="GH3560" s="116"/>
      <c r="GI3560" s="116"/>
      <c r="GJ3560" s="116"/>
      <c r="GK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</row>
    <row r="3561" spans="1:256" s="115" customFormat="1">
      <c r="A3561" s="116"/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GE3561" s="116"/>
      <c r="GF3561" s="116"/>
      <c r="GG3561" s="116"/>
      <c r="GH3561" s="116"/>
      <c r="GI3561" s="116"/>
      <c r="GJ3561" s="116"/>
      <c r="GK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</row>
    <row r="3562" spans="1:256" s="115" customFormat="1">
      <c r="A3562" s="116"/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GE3562" s="116"/>
      <c r="GF3562" s="116"/>
      <c r="GG3562" s="116"/>
      <c r="GH3562" s="116"/>
      <c r="GI3562" s="116"/>
      <c r="GJ3562" s="116"/>
      <c r="GK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</row>
    <row r="3563" spans="1:256" s="115" customFormat="1">
      <c r="A3563" s="116"/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GE3563" s="116"/>
      <c r="GF3563" s="116"/>
      <c r="GG3563" s="116"/>
      <c r="GH3563" s="116"/>
      <c r="GI3563" s="116"/>
      <c r="GJ3563" s="116"/>
      <c r="GK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</row>
    <row r="3564" spans="1:256" s="115" customFormat="1">
      <c r="A3564" s="116"/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GE3564" s="116"/>
      <c r="GF3564" s="116"/>
      <c r="GG3564" s="116"/>
      <c r="GH3564" s="116"/>
      <c r="GI3564" s="116"/>
      <c r="GJ3564" s="116"/>
      <c r="GK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</row>
    <row r="3565" spans="1:256" s="115" customFormat="1">
      <c r="A3565" s="116"/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GE3565" s="116"/>
      <c r="GF3565" s="116"/>
      <c r="GG3565" s="116"/>
      <c r="GH3565" s="116"/>
      <c r="GI3565" s="116"/>
      <c r="GJ3565" s="116"/>
      <c r="GK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</row>
    <row r="3566" spans="1:256" s="115" customFormat="1">
      <c r="A3566" s="116"/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GE3566" s="116"/>
      <c r="GF3566" s="116"/>
      <c r="GG3566" s="116"/>
      <c r="GH3566" s="116"/>
      <c r="GI3566" s="116"/>
      <c r="GJ3566" s="116"/>
      <c r="GK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</row>
    <row r="3567" spans="1:256" s="115" customFormat="1">
      <c r="A3567" s="116"/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GE3567" s="116"/>
      <c r="GF3567" s="116"/>
      <c r="GG3567" s="116"/>
      <c r="GH3567" s="116"/>
      <c r="GI3567" s="116"/>
      <c r="GJ3567" s="116"/>
      <c r="GK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</row>
    <row r="3568" spans="1:256" s="115" customFormat="1">
      <c r="A3568" s="116"/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GE3568" s="116"/>
      <c r="GF3568" s="116"/>
      <c r="GG3568" s="116"/>
      <c r="GH3568" s="116"/>
      <c r="GI3568" s="116"/>
      <c r="GJ3568" s="116"/>
      <c r="GK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</row>
    <row r="3569" spans="1:256" s="115" customFormat="1">
      <c r="A3569" s="116"/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GE3569" s="116"/>
      <c r="GF3569" s="116"/>
      <c r="GG3569" s="116"/>
      <c r="GH3569" s="116"/>
      <c r="GI3569" s="116"/>
      <c r="GJ3569" s="116"/>
      <c r="GK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</row>
    <row r="3570" spans="1:256" s="115" customFormat="1">
      <c r="A3570" s="116"/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GE3570" s="116"/>
      <c r="GF3570" s="116"/>
      <c r="GG3570" s="116"/>
      <c r="GH3570" s="116"/>
      <c r="GI3570" s="116"/>
      <c r="GJ3570" s="116"/>
      <c r="GK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</row>
    <row r="3571" spans="1:256" s="115" customFormat="1">
      <c r="A3571" s="116"/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GE3571" s="116"/>
      <c r="GF3571" s="116"/>
      <c r="GG3571" s="116"/>
      <c r="GH3571" s="116"/>
      <c r="GI3571" s="116"/>
      <c r="GJ3571" s="116"/>
      <c r="GK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</row>
    <row r="3572" spans="1:256" s="115" customFormat="1">
      <c r="A3572" s="116"/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GE3572" s="116"/>
      <c r="GF3572" s="116"/>
      <c r="GG3572" s="116"/>
      <c r="GH3572" s="116"/>
      <c r="GI3572" s="116"/>
      <c r="GJ3572" s="116"/>
      <c r="GK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</row>
    <row r="3573" spans="1:256" s="115" customFormat="1">
      <c r="A3573" s="116"/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GE3573" s="116"/>
      <c r="GF3573" s="116"/>
      <c r="GG3573" s="116"/>
      <c r="GH3573" s="116"/>
      <c r="GI3573" s="116"/>
      <c r="GJ3573" s="116"/>
      <c r="GK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</row>
    <row r="3574" spans="1:256" s="115" customFormat="1">
      <c r="A3574" s="116"/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GE3574" s="116"/>
      <c r="GF3574" s="116"/>
      <c r="GG3574" s="116"/>
      <c r="GH3574" s="116"/>
      <c r="GI3574" s="116"/>
      <c r="GJ3574" s="116"/>
      <c r="GK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</row>
    <row r="3575" spans="1:256" s="115" customFormat="1">
      <c r="A3575" s="116"/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GE3575" s="116"/>
      <c r="GF3575" s="116"/>
      <c r="GG3575" s="116"/>
      <c r="GH3575" s="116"/>
      <c r="GI3575" s="116"/>
      <c r="GJ3575" s="116"/>
      <c r="GK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</row>
    <row r="3576" spans="1:256" s="115" customFormat="1">
      <c r="A3576" s="116"/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GE3576" s="116"/>
      <c r="GF3576" s="116"/>
      <c r="GG3576" s="116"/>
      <c r="GH3576" s="116"/>
      <c r="GI3576" s="116"/>
      <c r="GJ3576" s="116"/>
      <c r="GK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</row>
    <row r="3577" spans="1:256" s="115" customFormat="1">
      <c r="A3577" s="116"/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GE3577" s="116"/>
      <c r="GF3577" s="116"/>
      <c r="GG3577" s="116"/>
      <c r="GH3577" s="116"/>
      <c r="GI3577" s="116"/>
      <c r="GJ3577" s="116"/>
      <c r="GK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</row>
    <row r="3578" spans="1:256" s="115" customFormat="1">
      <c r="A3578" s="116"/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GE3578" s="116"/>
      <c r="GF3578" s="116"/>
      <c r="GG3578" s="116"/>
      <c r="GH3578" s="116"/>
      <c r="GI3578" s="116"/>
      <c r="GJ3578" s="116"/>
      <c r="GK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</row>
    <row r="3579" spans="1:256" s="115" customFormat="1">
      <c r="A3579" s="116"/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GE3579" s="116"/>
      <c r="GF3579" s="116"/>
      <c r="GG3579" s="116"/>
      <c r="GH3579" s="116"/>
      <c r="GI3579" s="116"/>
      <c r="GJ3579" s="116"/>
      <c r="GK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</row>
    <row r="3580" spans="1:256" s="115" customFormat="1">
      <c r="A3580" s="116"/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GE3580" s="116"/>
      <c r="GF3580" s="116"/>
      <c r="GG3580" s="116"/>
      <c r="GH3580" s="116"/>
      <c r="GI3580" s="116"/>
      <c r="GJ3580" s="116"/>
      <c r="GK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</row>
    <row r="3581" spans="1:256" s="115" customFormat="1">
      <c r="A3581" s="116"/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GE3581" s="116"/>
      <c r="GF3581" s="116"/>
      <c r="GG3581" s="116"/>
      <c r="GH3581" s="116"/>
      <c r="GI3581" s="116"/>
      <c r="GJ3581" s="116"/>
      <c r="GK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</row>
    <row r="3582" spans="1:256" s="115" customFormat="1">
      <c r="A3582" s="116"/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GE3582" s="116"/>
      <c r="GF3582" s="116"/>
      <c r="GG3582" s="116"/>
      <c r="GH3582" s="116"/>
      <c r="GI3582" s="116"/>
      <c r="GJ3582" s="116"/>
      <c r="GK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</row>
    <row r="3583" spans="1:256" s="115" customFormat="1">
      <c r="A3583" s="116"/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GE3583" s="116"/>
      <c r="GF3583" s="116"/>
      <c r="GG3583" s="116"/>
      <c r="GH3583" s="116"/>
      <c r="GI3583" s="116"/>
      <c r="GJ3583" s="116"/>
      <c r="GK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</row>
    <row r="3584" spans="1:256" s="115" customFormat="1">
      <c r="A3584" s="116"/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GE3584" s="116"/>
      <c r="GF3584" s="116"/>
      <c r="GG3584" s="116"/>
      <c r="GH3584" s="116"/>
      <c r="GI3584" s="116"/>
      <c r="GJ3584" s="116"/>
      <c r="GK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</row>
    <row r="3585" spans="1:256" s="115" customFormat="1">
      <c r="A3585" s="116"/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GE3585" s="116"/>
      <c r="GF3585" s="116"/>
      <c r="GG3585" s="116"/>
      <c r="GH3585" s="116"/>
      <c r="GI3585" s="116"/>
      <c r="GJ3585" s="116"/>
      <c r="GK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</row>
    <row r="3586" spans="1:256" s="115" customFormat="1">
      <c r="A3586" s="116"/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GE3586" s="116"/>
      <c r="GF3586" s="116"/>
      <c r="GG3586" s="116"/>
      <c r="GH3586" s="116"/>
      <c r="GI3586" s="116"/>
      <c r="GJ3586" s="116"/>
      <c r="GK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</row>
    <row r="3587" spans="1:256" s="115" customFormat="1">
      <c r="A3587" s="116"/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GE3587" s="116"/>
      <c r="GF3587" s="116"/>
      <c r="GG3587" s="116"/>
      <c r="GH3587" s="116"/>
      <c r="GI3587" s="116"/>
      <c r="GJ3587" s="116"/>
      <c r="GK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</row>
    <row r="3588" spans="1:256" s="115" customFormat="1">
      <c r="A3588" s="116"/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GE3588" s="116"/>
      <c r="GF3588" s="116"/>
      <c r="GG3588" s="116"/>
      <c r="GH3588" s="116"/>
      <c r="GI3588" s="116"/>
      <c r="GJ3588" s="116"/>
      <c r="GK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</row>
    <row r="3589" spans="1:256" s="115" customFormat="1">
      <c r="A3589" s="116"/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GE3589" s="116"/>
      <c r="GF3589" s="116"/>
      <c r="GG3589" s="116"/>
      <c r="GH3589" s="116"/>
      <c r="GI3589" s="116"/>
      <c r="GJ3589" s="116"/>
      <c r="GK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</row>
    <row r="3590" spans="1:256" s="115" customFormat="1">
      <c r="A3590" s="116"/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GE3590" s="116"/>
      <c r="GF3590" s="116"/>
      <c r="GG3590" s="116"/>
      <c r="GH3590" s="116"/>
      <c r="GI3590" s="116"/>
      <c r="GJ3590" s="116"/>
      <c r="GK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</row>
    <row r="3591" spans="1:256" s="115" customFormat="1">
      <c r="A3591" s="116"/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GE3591" s="116"/>
      <c r="GF3591" s="116"/>
      <c r="GG3591" s="116"/>
      <c r="GH3591" s="116"/>
      <c r="GI3591" s="116"/>
      <c r="GJ3591" s="116"/>
      <c r="GK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</row>
    <row r="3592" spans="1:256" s="115" customFormat="1">
      <c r="A3592" s="116"/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GE3592" s="116"/>
      <c r="GF3592" s="116"/>
      <c r="GG3592" s="116"/>
      <c r="GH3592" s="116"/>
      <c r="GI3592" s="116"/>
      <c r="GJ3592" s="116"/>
      <c r="GK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</row>
    <row r="3593" spans="1:256" s="115" customFormat="1">
      <c r="A3593" s="116"/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GE3593" s="116"/>
      <c r="GF3593" s="116"/>
      <c r="GG3593" s="116"/>
      <c r="GH3593" s="116"/>
      <c r="GI3593" s="116"/>
      <c r="GJ3593" s="116"/>
      <c r="GK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</row>
    <row r="3594" spans="1:256" s="115" customFormat="1">
      <c r="A3594" s="116"/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GE3594" s="116"/>
      <c r="GF3594" s="116"/>
      <c r="GG3594" s="116"/>
      <c r="GH3594" s="116"/>
      <c r="GI3594" s="116"/>
      <c r="GJ3594" s="116"/>
      <c r="GK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</row>
    <row r="3595" spans="1:256" s="115" customFormat="1">
      <c r="A3595" s="116"/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GE3595" s="116"/>
      <c r="GF3595" s="116"/>
      <c r="GG3595" s="116"/>
      <c r="GH3595" s="116"/>
      <c r="GI3595" s="116"/>
      <c r="GJ3595" s="116"/>
      <c r="GK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</row>
    <row r="3596" spans="1:256" s="115" customFormat="1">
      <c r="A3596" s="116"/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GE3596" s="116"/>
      <c r="GF3596" s="116"/>
      <c r="GG3596" s="116"/>
      <c r="GH3596" s="116"/>
      <c r="GI3596" s="116"/>
      <c r="GJ3596" s="116"/>
      <c r="GK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</row>
    <row r="3597" spans="1:256" s="115" customFormat="1">
      <c r="A3597" s="116"/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GE3597" s="116"/>
      <c r="GF3597" s="116"/>
      <c r="GG3597" s="116"/>
      <c r="GH3597" s="116"/>
      <c r="GI3597" s="116"/>
      <c r="GJ3597" s="116"/>
      <c r="GK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</row>
    <row r="3598" spans="1:256" s="115" customFormat="1">
      <c r="A3598" s="116"/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GE3598" s="116"/>
      <c r="GF3598" s="116"/>
      <c r="GG3598" s="116"/>
      <c r="GH3598" s="116"/>
      <c r="GI3598" s="116"/>
      <c r="GJ3598" s="116"/>
      <c r="GK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</row>
    <row r="3599" spans="1:256" s="115" customFormat="1">
      <c r="A3599" s="116"/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GE3599" s="116"/>
      <c r="GF3599" s="116"/>
      <c r="GG3599" s="116"/>
      <c r="GH3599" s="116"/>
      <c r="GI3599" s="116"/>
      <c r="GJ3599" s="116"/>
      <c r="GK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</row>
    <row r="3600" spans="1:256" s="115" customFormat="1">
      <c r="A3600" s="116"/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GE3600" s="116"/>
      <c r="GF3600" s="116"/>
      <c r="GG3600" s="116"/>
      <c r="GH3600" s="116"/>
      <c r="GI3600" s="116"/>
      <c r="GJ3600" s="116"/>
      <c r="GK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</row>
    <row r="3601" spans="1:256" s="115" customFormat="1">
      <c r="A3601" s="116"/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GE3601" s="116"/>
      <c r="GF3601" s="116"/>
      <c r="GG3601" s="116"/>
      <c r="GH3601" s="116"/>
      <c r="GI3601" s="116"/>
      <c r="GJ3601" s="116"/>
      <c r="GK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</row>
    <row r="3602" spans="1:256" s="115" customFormat="1">
      <c r="A3602" s="116"/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GE3602" s="116"/>
      <c r="GF3602" s="116"/>
      <c r="GG3602" s="116"/>
      <c r="GH3602" s="116"/>
      <c r="GI3602" s="116"/>
      <c r="GJ3602" s="116"/>
      <c r="GK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</row>
    <row r="3603" spans="1:256" s="115" customFormat="1">
      <c r="A3603" s="116"/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GE3603" s="116"/>
      <c r="GF3603" s="116"/>
      <c r="GG3603" s="116"/>
      <c r="GH3603" s="116"/>
      <c r="GI3603" s="116"/>
      <c r="GJ3603" s="116"/>
      <c r="GK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</row>
    <row r="3604" spans="1:256" s="115" customFormat="1">
      <c r="A3604" s="116"/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GE3604" s="116"/>
      <c r="GF3604" s="116"/>
      <c r="GG3604" s="116"/>
      <c r="GH3604" s="116"/>
      <c r="GI3604" s="116"/>
      <c r="GJ3604" s="116"/>
      <c r="GK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</row>
    <row r="3605" spans="1:256" s="115" customFormat="1">
      <c r="A3605" s="116"/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GE3605" s="116"/>
      <c r="GF3605" s="116"/>
      <c r="GG3605" s="116"/>
      <c r="GH3605" s="116"/>
      <c r="GI3605" s="116"/>
      <c r="GJ3605" s="116"/>
      <c r="GK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</row>
    <row r="3606" spans="1:256" s="115" customFormat="1">
      <c r="A3606" s="116"/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GE3606" s="116"/>
      <c r="GF3606" s="116"/>
      <c r="GG3606" s="116"/>
      <c r="GH3606" s="116"/>
      <c r="GI3606" s="116"/>
      <c r="GJ3606" s="116"/>
      <c r="GK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</row>
    <row r="3607" spans="1:256" s="115" customFormat="1">
      <c r="A3607" s="116"/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GE3607" s="116"/>
      <c r="GF3607" s="116"/>
      <c r="GG3607" s="116"/>
      <c r="GH3607" s="116"/>
      <c r="GI3607" s="116"/>
      <c r="GJ3607" s="116"/>
      <c r="GK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</row>
    <row r="3608" spans="1:256" s="115" customFormat="1">
      <c r="A3608" s="116"/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GE3608" s="116"/>
      <c r="GF3608" s="116"/>
      <c r="GG3608" s="116"/>
      <c r="GH3608" s="116"/>
      <c r="GI3608" s="116"/>
      <c r="GJ3608" s="116"/>
      <c r="GK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</row>
    <row r="3609" spans="1:256" s="115" customFormat="1">
      <c r="A3609" s="116"/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GE3609" s="116"/>
      <c r="GF3609" s="116"/>
      <c r="GG3609" s="116"/>
      <c r="GH3609" s="116"/>
      <c r="GI3609" s="116"/>
      <c r="GJ3609" s="116"/>
      <c r="GK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</row>
    <row r="3610" spans="1:256" s="115" customFormat="1">
      <c r="A3610" s="116"/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GE3610" s="116"/>
      <c r="GF3610" s="116"/>
      <c r="GG3610" s="116"/>
      <c r="GH3610" s="116"/>
      <c r="GI3610" s="116"/>
      <c r="GJ3610" s="116"/>
      <c r="GK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</row>
    <row r="3611" spans="1:256" s="115" customFormat="1">
      <c r="A3611" s="116"/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GE3611" s="116"/>
      <c r="GF3611" s="116"/>
      <c r="GG3611" s="116"/>
      <c r="GH3611" s="116"/>
      <c r="GI3611" s="116"/>
      <c r="GJ3611" s="116"/>
      <c r="GK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</row>
    <row r="3612" spans="1:256" s="115" customFormat="1">
      <c r="A3612" s="116"/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GE3612" s="116"/>
      <c r="GF3612" s="116"/>
      <c r="GG3612" s="116"/>
      <c r="GH3612" s="116"/>
      <c r="GI3612" s="116"/>
      <c r="GJ3612" s="116"/>
      <c r="GK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</row>
    <row r="3613" spans="1:256" s="115" customFormat="1">
      <c r="A3613" s="116"/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GE3613" s="116"/>
      <c r="GF3613" s="116"/>
      <c r="GG3613" s="116"/>
      <c r="GH3613" s="116"/>
      <c r="GI3613" s="116"/>
      <c r="GJ3613" s="116"/>
      <c r="GK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</row>
    <row r="3614" spans="1:256" s="115" customFormat="1">
      <c r="A3614" s="116"/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GE3614" s="116"/>
      <c r="GF3614" s="116"/>
      <c r="GG3614" s="116"/>
      <c r="GH3614" s="116"/>
      <c r="GI3614" s="116"/>
      <c r="GJ3614" s="116"/>
      <c r="GK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</row>
    <row r="3615" spans="1:256" s="115" customFormat="1">
      <c r="A3615" s="116"/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GE3615" s="116"/>
      <c r="GF3615" s="116"/>
      <c r="GG3615" s="116"/>
      <c r="GH3615" s="116"/>
      <c r="GI3615" s="116"/>
      <c r="GJ3615" s="116"/>
      <c r="GK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</row>
    <row r="3616" spans="1:256" s="115" customFormat="1">
      <c r="A3616" s="116"/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GE3616" s="116"/>
      <c r="GF3616" s="116"/>
      <c r="GG3616" s="116"/>
      <c r="GH3616" s="116"/>
      <c r="GI3616" s="116"/>
      <c r="GJ3616" s="116"/>
      <c r="GK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</row>
    <row r="3617" spans="1:256" s="115" customFormat="1">
      <c r="A3617" s="116"/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GE3617" s="116"/>
      <c r="GF3617" s="116"/>
      <c r="GG3617" s="116"/>
      <c r="GH3617" s="116"/>
      <c r="GI3617" s="116"/>
      <c r="GJ3617" s="116"/>
      <c r="GK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</row>
    <row r="3618" spans="1:256" s="115" customFormat="1">
      <c r="A3618" s="116"/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GE3618" s="116"/>
      <c r="GF3618" s="116"/>
      <c r="GG3618" s="116"/>
      <c r="GH3618" s="116"/>
      <c r="GI3618" s="116"/>
      <c r="GJ3618" s="116"/>
      <c r="GK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</row>
    <row r="3619" spans="1:256" s="115" customFormat="1">
      <c r="A3619" s="116"/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GE3619" s="116"/>
      <c r="GF3619" s="116"/>
      <c r="GG3619" s="116"/>
      <c r="GH3619" s="116"/>
      <c r="GI3619" s="116"/>
      <c r="GJ3619" s="116"/>
      <c r="GK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</row>
    <row r="3620" spans="1:256" s="115" customFormat="1">
      <c r="A3620" s="116"/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GE3620" s="116"/>
      <c r="GF3620" s="116"/>
      <c r="GG3620" s="116"/>
      <c r="GH3620" s="116"/>
      <c r="GI3620" s="116"/>
      <c r="GJ3620" s="116"/>
      <c r="GK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</row>
    <row r="3621" spans="1:256" s="115" customFormat="1">
      <c r="A3621" s="116"/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GE3621" s="116"/>
      <c r="GF3621" s="116"/>
      <c r="GG3621" s="116"/>
      <c r="GH3621" s="116"/>
      <c r="GI3621" s="116"/>
      <c r="GJ3621" s="116"/>
      <c r="GK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</row>
    <row r="3622" spans="1:256" s="115" customFormat="1">
      <c r="A3622" s="116"/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GE3622" s="116"/>
      <c r="GF3622" s="116"/>
      <c r="GG3622" s="116"/>
      <c r="GH3622" s="116"/>
      <c r="GI3622" s="116"/>
      <c r="GJ3622" s="116"/>
      <c r="GK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</row>
    <row r="3623" spans="1:256" s="115" customFormat="1">
      <c r="A3623" s="116"/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GE3623" s="116"/>
      <c r="GF3623" s="116"/>
      <c r="GG3623" s="116"/>
      <c r="GH3623" s="116"/>
      <c r="GI3623" s="116"/>
      <c r="GJ3623" s="116"/>
      <c r="GK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</row>
    <row r="3624" spans="1:256" s="115" customFormat="1">
      <c r="A3624" s="116"/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GE3624" s="116"/>
      <c r="GF3624" s="116"/>
      <c r="GG3624" s="116"/>
      <c r="GH3624" s="116"/>
      <c r="GI3624" s="116"/>
      <c r="GJ3624" s="116"/>
      <c r="GK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</row>
    <row r="3625" spans="1:256" s="115" customFormat="1">
      <c r="A3625" s="116"/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GE3625" s="116"/>
      <c r="GF3625" s="116"/>
      <c r="GG3625" s="116"/>
      <c r="GH3625" s="116"/>
      <c r="GI3625" s="116"/>
      <c r="GJ3625" s="116"/>
      <c r="GK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</row>
    <row r="3626" spans="1:256" s="115" customFormat="1">
      <c r="A3626" s="116"/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GE3626" s="116"/>
      <c r="GF3626" s="116"/>
      <c r="GG3626" s="116"/>
      <c r="GH3626" s="116"/>
      <c r="GI3626" s="116"/>
      <c r="GJ3626" s="116"/>
      <c r="GK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</row>
    <row r="3627" spans="1:256" s="115" customFormat="1">
      <c r="A3627" s="116"/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GE3627" s="116"/>
      <c r="GF3627" s="116"/>
      <c r="GG3627" s="116"/>
      <c r="GH3627" s="116"/>
      <c r="GI3627" s="116"/>
      <c r="GJ3627" s="116"/>
      <c r="GK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</row>
    <row r="3628" spans="1:256" s="115" customFormat="1">
      <c r="A3628" s="116"/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GE3628" s="116"/>
      <c r="GF3628" s="116"/>
      <c r="GG3628" s="116"/>
      <c r="GH3628" s="116"/>
      <c r="GI3628" s="116"/>
      <c r="GJ3628" s="116"/>
      <c r="GK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</row>
    <row r="3629" spans="1:256" s="115" customFormat="1">
      <c r="A3629" s="116"/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GE3629" s="116"/>
      <c r="GF3629" s="116"/>
      <c r="GG3629" s="116"/>
      <c r="GH3629" s="116"/>
      <c r="GI3629" s="116"/>
      <c r="GJ3629" s="116"/>
      <c r="GK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</row>
    <row r="3630" spans="1:256" s="115" customFormat="1">
      <c r="A3630" s="116"/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GE3630" s="116"/>
      <c r="GF3630" s="116"/>
      <c r="GG3630" s="116"/>
      <c r="GH3630" s="116"/>
      <c r="GI3630" s="116"/>
      <c r="GJ3630" s="116"/>
      <c r="GK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</row>
    <row r="3631" spans="1:256" s="115" customFormat="1">
      <c r="A3631" s="116"/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GE3631" s="116"/>
      <c r="GF3631" s="116"/>
      <c r="GG3631" s="116"/>
      <c r="GH3631" s="116"/>
      <c r="GI3631" s="116"/>
      <c r="GJ3631" s="116"/>
      <c r="GK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</row>
    <row r="3632" spans="1:256" s="115" customFormat="1">
      <c r="A3632" s="116"/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GE3632" s="116"/>
      <c r="GF3632" s="116"/>
      <c r="GG3632" s="116"/>
      <c r="GH3632" s="116"/>
      <c r="GI3632" s="116"/>
      <c r="GJ3632" s="116"/>
      <c r="GK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</row>
    <row r="3633" spans="1:256" s="115" customFormat="1">
      <c r="A3633" s="116"/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GE3633" s="116"/>
      <c r="GF3633" s="116"/>
      <c r="GG3633" s="116"/>
      <c r="GH3633" s="116"/>
      <c r="GI3633" s="116"/>
      <c r="GJ3633" s="116"/>
      <c r="GK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</row>
    <row r="3634" spans="1:256" s="115" customFormat="1">
      <c r="A3634" s="116"/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GE3634" s="116"/>
      <c r="GF3634" s="116"/>
      <c r="GG3634" s="116"/>
      <c r="GH3634" s="116"/>
      <c r="GI3634" s="116"/>
      <c r="GJ3634" s="116"/>
      <c r="GK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</row>
    <row r="3635" spans="1:256" s="115" customFormat="1">
      <c r="A3635" s="116"/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GE3635" s="116"/>
      <c r="GF3635" s="116"/>
      <c r="GG3635" s="116"/>
      <c r="GH3635" s="116"/>
      <c r="GI3635" s="116"/>
      <c r="GJ3635" s="116"/>
      <c r="GK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</row>
    <row r="3636" spans="1:256" s="115" customFormat="1">
      <c r="A3636" s="116"/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GE3636" s="116"/>
      <c r="GF3636" s="116"/>
      <c r="GG3636" s="116"/>
      <c r="GH3636" s="116"/>
      <c r="GI3636" s="116"/>
      <c r="GJ3636" s="116"/>
      <c r="GK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</row>
    <row r="3637" spans="1:256" s="115" customFormat="1">
      <c r="A3637" s="116"/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GE3637" s="116"/>
      <c r="GF3637" s="116"/>
      <c r="GG3637" s="116"/>
      <c r="GH3637" s="116"/>
      <c r="GI3637" s="116"/>
      <c r="GJ3637" s="116"/>
      <c r="GK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</row>
    <row r="3638" spans="1:256" s="115" customFormat="1">
      <c r="A3638" s="116"/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GE3638" s="116"/>
      <c r="GF3638" s="116"/>
      <c r="GG3638" s="116"/>
      <c r="GH3638" s="116"/>
      <c r="GI3638" s="116"/>
      <c r="GJ3638" s="116"/>
      <c r="GK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</row>
    <row r="3639" spans="1:256" s="115" customFormat="1">
      <c r="A3639" s="116"/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GE3639" s="116"/>
      <c r="GF3639" s="116"/>
      <c r="GG3639" s="116"/>
      <c r="GH3639" s="116"/>
      <c r="GI3639" s="116"/>
      <c r="GJ3639" s="116"/>
      <c r="GK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</row>
    <row r="3640" spans="1:256" s="115" customFormat="1">
      <c r="A3640" s="116"/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GE3640" s="116"/>
      <c r="GF3640" s="116"/>
      <c r="GG3640" s="116"/>
      <c r="GH3640" s="116"/>
      <c r="GI3640" s="116"/>
      <c r="GJ3640" s="116"/>
      <c r="GK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</row>
    <row r="3641" spans="1:256" s="115" customFormat="1">
      <c r="A3641" s="116"/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GE3641" s="116"/>
      <c r="GF3641" s="116"/>
      <c r="GG3641" s="116"/>
      <c r="GH3641" s="116"/>
      <c r="GI3641" s="116"/>
      <c r="GJ3641" s="116"/>
      <c r="GK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</row>
    <row r="3642" spans="1:256" s="115" customFormat="1">
      <c r="A3642" s="116"/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GE3642" s="116"/>
      <c r="GF3642" s="116"/>
      <c r="GG3642" s="116"/>
      <c r="GH3642" s="116"/>
      <c r="GI3642" s="116"/>
      <c r="GJ3642" s="116"/>
      <c r="GK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</row>
    <row r="3643" spans="1:256" s="115" customFormat="1">
      <c r="A3643" s="116"/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GE3643" s="116"/>
      <c r="GF3643" s="116"/>
      <c r="GG3643" s="116"/>
      <c r="GH3643" s="116"/>
      <c r="GI3643" s="116"/>
      <c r="GJ3643" s="116"/>
      <c r="GK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</row>
    <row r="3644" spans="1:256" s="115" customFormat="1">
      <c r="A3644" s="116"/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GE3644" s="116"/>
      <c r="GF3644" s="116"/>
      <c r="GG3644" s="116"/>
      <c r="GH3644" s="116"/>
      <c r="GI3644" s="116"/>
      <c r="GJ3644" s="116"/>
      <c r="GK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</row>
    <row r="3645" spans="1:256" s="115" customFormat="1">
      <c r="A3645" s="116"/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GE3645" s="116"/>
      <c r="GF3645" s="116"/>
      <c r="GG3645" s="116"/>
      <c r="GH3645" s="116"/>
      <c r="GI3645" s="116"/>
      <c r="GJ3645" s="116"/>
      <c r="GK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</row>
    <row r="3646" spans="1:256" s="115" customFormat="1">
      <c r="A3646" s="116"/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GE3646" s="116"/>
      <c r="GF3646" s="116"/>
      <c r="GG3646" s="116"/>
      <c r="GH3646" s="116"/>
      <c r="GI3646" s="116"/>
      <c r="GJ3646" s="116"/>
      <c r="GK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</row>
    <row r="3647" spans="1:256" s="115" customFormat="1">
      <c r="A3647" s="116"/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GE3647" s="116"/>
      <c r="GF3647" s="116"/>
      <c r="GG3647" s="116"/>
      <c r="GH3647" s="116"/>
      <c r="GI3647" s="116"/>
      <c r="GJ3647" s="116"/>
      <c r="GK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</row>
    <row r="3648" spans="1:256" s="115" customFormat="1">
      <c r="A3648" s="116"/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GE3648" s="116"/>
      <c r="GF3648" s="116"/>
      <c r="GG3648" s="116"/>
      <c r="GH3648" s="116"/>
      <c r="GI3648" s="116"/>
      <c r="GJ3648" s="116"/>
      <c r="GK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</row>
    <row r="3649" spans="1:256" s="115" customFormat="1">
      <c r="A3649" s="116"/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GE3649" s="116"/>
      <c r="GF3649" s="116"/>
      <c r="GG3649" s="116"/>
      <c r="GH3649" s="116"/>
      <c r="GI3649" s="116"/>
      <c r="GJ3649" s="116"/>
      <c r="GK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</row>
    <row r="3650" spans="1:256" s="115" customFormat="1">
      <c r="A3650" s="116"/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GE3650" s="116"/>
      <c r="GF3650" s="116"/>
      <c r="GG3650" s="116"/>
      <c r="GH3650" s="116"/>
      <c r="GI3650" s="116"/>
      <c r="GJ3650" s="116"/>
      <c r="GK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</row>
    <row r="3651" spans="1:256" s="115" customFormat="1">
      <c r="A3651" s="116"/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GE3651" s="116"/>
      <c r="GF3651" s="116"/>
      <c r="GG3651" s="116"/>
      <c r="GH3651" s="116"/>
      <c r="GI3651" s="116"/>
      <c r="GJ3651" s="116"/>
      <c r="GK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</row>
    <row r="3652" spans="1:256" s="115" customFormat="1">
      <c r="A3652" s="116"/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GE3652" s="116"/>
      <c r="GF3652" s="116"/>
      <c r="GG3652" s="116"/>
      <c r="GH3652" s="116"/>
      <c r="GI3652" s="116"/>
      <c r="GJ3652" s="116"/>
      <c r="GK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</row>
    <row r="3653" spans="1:256" s="115" customFormat="1">
      <c r="A3653" s="116"/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GE3653" s="116"/>
      <c r="GF3653" s="116"/>
      <c r="GG3653" s="116"/>
      <c r="GH3653" s="116"/>
      <c r="GI3653" s="116"/>
      <c r="GJ3653" s="116"/>
      <c r="GK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</row>
    <row r="3654" spans="1:256" s="115" customFormat="1">
      <c r="A3654" s="116"/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GE3654" s="116"/>
      <c r="GF3654" s="116"/>
      <c r="GG3654" s="116"/>
      <c r="GH3654" s="116"/>
      <c r="GI3654" s="116"/>
      <c r="GJ3654" s="116"/>
      <c r="GK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</row>
    <row r="3655" spans="1:256" s="115" customFormat="1">
      <c r="A3655" s="116"/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GE3655" s="116"/>
      <c r="GF3655" s="116"/>
      <c r="GG3655" s="116"/>
      <c r="GH3655" s="116"/>
      <c r="GI3655" s="116"/>
      <c r="GJ3655" s="116"/>
      <c r="GK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</row>
    <row r="3656" spans="1:256" s="115" customFormat="1">
      <c r="A3656" s="116"/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GE3656" s="116"/>
      <c r="GF3656" s="116"/>
      <c r="GG3656" s="116"/>
      <c r="GH3656" s="116"/>
      <c r="GI3656" s="116"/>
      <c r="GJ3656" s="116"/>
      <c r="GK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</row>
    <row r="3657" spans="1:256" s="115" customFormat="1">
      <c r="A3657" s="116"/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GE3657" s="116"/>
      <c r="GF3657" s="116"/>
      <c r="GG3657" s="116"/>
      <c r="GH3657" s="116"/>
      <c r="GI3657" s="116"/>
      <c r="GJ3657" s="116"/>
      <c r="GK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</row>
    <row r="3658" spans="1:256" s="115" customFormat="1">
      <c r="A3658" s="116"/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GE3658" s="116"/>
      <c r="GF3658" s="116"/>
      <c r="GG3658" s="116"/>
      <c r="GH3658" s="116"/>
      <c r="GI3658" s="116"/>
      <c r="GJ3658" s="116"/>
      <c r="GK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</row>
    <row r="3659" spans="1:256" s="115" customFormat="1">
      <c r="A3659" s="116"/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GE3659" s="116"/>
      <c r="GF3659" s="116"/>
      <c r="GG3659" s="116"/>
      <c r="GH3659" s="116"/>
      <c r="GI3659" s="116"/>
      <c r="GJ3659" s="116"/>
      <c r="GK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</row>
    <row r="3660" spans="1:256" s="115" customFormat="1">
      <c r="A3660" s="116"/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GE3660" s="116"/>
      <c r="GF3660" s="116"/>
      <c r="GG3660" s="116"/>
      <c r="GH3660" s="116"/>
      <c r="GI3660" s="116"/>
      <c r="GJ3660" s="116"/>
      <c r="GK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</row>
    <row r="3661" spans="1:256" s="115" customFormat="1">
      <c r="A3661" s="116"/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GE3661" s="116"/>
      <c r="GF3661" s="116"/>
      <c r="GG3661" s="116"/>
      <c r="GH3661" s="116"/>
      <c r="GI3661" s="116"/>
      <c r="GJ3661" s="116"/>
      <c r="GK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</row>
    <row r="3662" spans="1:256" s="115" customFormat="1">
      <c r="A3662" s="116"/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GE3662" s="116"/>
      <c r="GF3662" s="116"/>
      <c r="GG3662" s="116"/>
      <c r="GH3662" s="116"/>
      <c r="GI3662" s="116"/>
      <c r="GJ3662" s="116"/>
      <c r="GK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</row>
    <row r="3663" spans="1:256" s="115" customFormat="1">
      <c r="A3663" s="116"/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GE3663" s="116"/>
      <c r="GF3663" s="116"/>
      <c r="GG3663" s="116"/>
      <c r="GH3663" s="116"/>
      <c r="GI3663" s="116"/>
      <c r="GJ3663" s="116"/>
      <c r="GK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</row>
    <row r="3664" spans="1:256" s="115" customFormat="1">
      <c r="A3664" s="116"/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GE3664" s="116"/>
      <c r="GF3664" s="116"/>
      <c r="GG3664" s="116"/>
      <c r="GH3664" s="116"/>
      <c r="GI3664" s="116"/>
      <c r="GJ3664" s="116"/>
      <c r="GK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</row>
    <row r="3665" spans="1:256" s="115" customFormat="1">
      <c r="A3665" s="116"/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GE3665" s="116"/>
      <c r="GF3665" s="116"/>
      <c r="GG3665" s="116"/>
      <c r="GH3665" s="116"/>
      <c r="GI3665" s="116"/>
      <c r="GJ3665" s="116"/>
      <c r="GK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</row>
    <row r="3666" spans="1:256" s="115" customFormat="1">
      <c r="A3666" s="116"/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GE3666" s="116"/>
      <c r="GF3666" s="116"/>
      <c r="GG3666" s="116"/>
      <c r="GH3666" s="116"/>
      <c r="GI3666" s="116"/>
      <c r="GJ3666" s="116"/>
      <c r="GK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</row>
    <row r="3667" spans="1:256" s="115" customFormat="1">
      <c r="A3667" s="116"/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GE3667" s="116"/>
      <c r="GF3667" s="116"/>
      <c r="GG3667" s="116"/>
      <c r="GH3667" s="116"/>
      <c r="GI3667" s="116"/>
      <c r="GJ3667" s="116"/>
      <c r="GK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</row>
    <row r="3668" spans="1:256" s="115" customFormat="1">
      <c r="A3668" s="116"/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GE3668" s="116"/>
      <c r="GF3668" s="116"/>
      <c r="GG3668" s="116"/>
      <c r="GH3668" s="116"/>
      <c r="GI3668" s="116"/>
      <c r="GJ3668" s="116"/>
      <c r="GK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</row>
    <row r="3669" spans="1:256" s="115" customFormat="1">
      <c r="A3669" s="116"/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GE3669" s="116"/>
      <c r="GF3669" s="116"/>
      <c r="GG3669" s="116"/>
      <c r="GH3669" s="116"/>
      <c r="GI3669" s="116"/>
      <c r="GJ3669" s="116"/>
      <c r="GK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</row>
    <row r="3670" spans="1:256" s="115" customFormat="1">
      <c r="A3670" s="116"/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GE3670" s="116"/>
      <c r="GF3670" s="116"/>
      <c r="GG3670" s="116"/>
      <c r="GH3670" s="116"/>
      <c r="GI3670" s="116"/>
      <c r="GJ3670" s="116"/>
      <c r="GK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</row>
    <row r="3671" spans="1:256" s="115" customFormat="1">
      <c r="A3671" s="116"/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GE3671" s="116"/>
      <c r="GF3671" s="116"/>
      <c r="GG3671" s="116"/>
      <c r="GH3671" s="116"/>
      <c r="GI3671" s="116"/>
      <c r="GJ3671" s="116"/>
      <c r="GK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</row>
    <row r="3672" spans="1:256" s="115" customFormat="1">
      <c r="A3672" s="116"/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GE3672" s="116"/>
      <c r="GF3672" s="116"/>
      <c r="GG3672" s="116"/>
      <c r="GH3672" s="116"/>
      <c r="GI3672" s="116"/>
      <c r="GJ3672" s="116"/>
      <c r="GK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</row>
    <row r="3673" spans="1:256" s="115" customFormat="1">
      <c r="A3673" s="116"/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GE3673" s="116"/>
      <c r="GF3673" s="116"/>
      <c r="GG3673" s="116"/>
      <c r="GH3673" s="116"/>
      <c r="GI3673" s="116"/>
      <c r="GJ3673" s="116"/>
      <c r="GK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</row>
    <row r="3674" spans="1:256" s="115" customFormat="1">
      <c r="A3674" s="116"/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GE3674" s="116"/>
      <c r="GF3674" s="116"/>
      <c r="GG3674" s="116"/>
      <c r="GH3674" s="116"/>
      <c r="GI3674" s="116"/>
      <c r="GJ3674" s="116"/>
      <c r="GK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</row>
    <row r="3675" spans="1:256" s="115" customFormat="1">
      <c r="A3675" s="116"/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GE3675" s="116"/>
      <c r="GF3675" s="116"/>
      <c r="GG3675" s="116"/>
      <c r="GH3675" s="116"/>
      <c r="GI3675" s="116"/>
      <c r="GJ3675" s="116"/>
      <c r="GK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</row>
    <row r="3676" spans="1:256" s="115" customFormat="1">
      <c r="A3676" s="116"/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GE3676" s="116"/>
      <c r="GF3676" s="116"/>
      <c r="GG3676" s="116"/>
      <c r="GH3676" s="116"/>
      <c r="GI3676" s="116"/>
      <c r="GJ3676" s="116"/>
      <c r="GK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</row>
    <row r="3677" spans="1:256" s="115" customFormat="1">
      <c r="A3677" s="116"/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GE3677" s="116"/>
      <c r="GF3677" s="116"/>
      <c r="GG3677" s="116"/>
      <c r="GH3677" s="116"/>
      <c r="GI3677" s="116"/>
      <c r="GJ3677" s="116"/>
      <c r="GK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</row>
    <row r="3678" spans="1:256" s="115" customFormat="1">
      <c r="A3678" s="116"/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GE3678" s="116"/>
      <c r="GF3678" s="116"/>
      <c r="GG3678" s="116"/>
      <c r="GH3678" s="116"/>
      <c r="GI3678" s="116"/>
      <c r="GJ3678" s="116"/>
      <c r="GK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</row>
    <row r="3679" spans="1:256" s="115" customFormat="1">
      <c r="A3679" s="116"/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GE3679" s="116"/>
      <c r="GF3679" s="116"/>
      <c r="GG3679" s="116"/>
      <c r="GH3679" s="116"/>
      <c r="GI3679" s="116"/>
      <c r="GJ3679" s="116"/>
      <c r="GK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</row>
    <row r="3680" spans="1:256" s="115" customFormat="1">
      <c r="A3680" s="116"/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GE3680" s="116"/>
      <c r="GF3680" s="116"/>
      <c r="GG3680" s="116"/>
      <c r="GH3680" s="116"/>
      <c r="GI3680" s="116"/>
      <c r="GJ3680" s="116"/>
      <c r="GK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</row>
    <row r="3681" spans="1:256" s="115" customFormat="1">
      <c r="A3681" s="116"/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GE3681" s="116"/>
      <c r="GF3681" s="116"/>
      <c r="GG3681" s="116"/>
      <c r="GH3681" s="116"/>
      <c r="GI3681" s="116"/>
      <c r="GJ3681" s="116"/>
      <c r="GK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</row>
    <row r="3682" spans="1:256" s="115" customFormat="1">
      <c r="A3682" s="116"/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GE3682" s="116"/>
      <c r="GF3682" s="116"/>
      <c r="GG3682" s="116"/>
      <c r="GH3682" s="116"/>
      <c r="GI3682" s="116"/>
      <c r="GJ3682" s="116"/>
      <c r="GK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</row>
    <row r="3683" spans="1:256" s="115" customFormat="1">
      <c r="A3683" s="116"/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GE3683" s="116"/>
      <c r="GF3683" s="116"/>
      <c r="GG3683" s="116"/>
      <c r="GH3683" s="116"/>
      <c r="GI3683" s="116"/>
      <c r="GJ3683" s="116"/>
      <c r="GK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</row>
    <row r="3684" spans="1:256" s="115" customFormat="1">
      <c r="A3684" s="116"/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GE3684" s="116"/>
      <c r="GF3684" s="116"/>
      <c r="GG3684" s="116"/>
      <c r="GH3684" s="116"/>
      <c r="GI3684" s="116"/>
      <c r="GJ3684" s="116"/>
      <c r="GK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</row>
    <row r="3685" spans="1:256" s="115" customFormat="1">
      <c r="A3685" s="116"/>
      <c r="B3685" s="116"/>
      <c r="C3685" s="116"/>
      <c r="D3685" s="116"/>
      <c r="E3685" s="116"/>
      <c r="F3685" s="116"/>
      <c r="G3685" s="116"/>
      <c r="H3685" s="116"/>
      <c r="I3685" s="116"/>
      <c r="J3685" s="116"/>
      <c r="K3685" s="116"/>
      <c r="L3685" s="116"/>
      <c r="M3685" s="116"/>
      <c r="N3685" s="116"/>
      <c r="O3685" s="116"/>
      <c r="P3685" s="116"/>
      <c r="GE3685" s="116"/>
      <c r="GF3685" s="116"/>
      <c r="GG3685" s="116"/>
      <c r="GH3685" s="116"/>
      <c r="GI3685" s="116"/>
      <c r="GJ3685" s="116"/>
      <c r="GK3685" s="116"/>
      <c r="GL3685" s="116"/>
      <c r="GM3685" s="116"/>
      <c r="GN3685" s="116"/>
      <c r="GO3685" s="116"/>
      <c r="GP3685" s="116"/>
      <c r="GQ3685" s="116"/>
      <c r="GR3685" s="116"/>
      <c r="GS3685" s="116"/>
      <c r="GT3685" s="116"/>
      <c r="GU3685" s="116"/>
      <c r="GV3685" s="116"/>
      <c r="GW3685" s="116"/>
      <c r="GX3685" s="116"/>
      <c r="GY3685" s="116"/>
      <c r="GZ3685" s="116"/>
      <c r="HA3685" s="116"/>
      <c r="HB3685" s="116"/>
      <c r="HC3685" s="116"/>
      <c r="HD3685" s="116"/>
      <c r="HE3685" s="116"/>
      <c r="HF3685" s="116"/>
      <c r="HG3685" s="116"/>
      <c r="HH3685" s="116"/>
      <c r="HI3685" s="116"/>
      <c r="HJ3685" s="116"/>
      <c r="HK3685" s="116"/>
      <c r="HL3685" s="116"/>
      <c r="HM3685" s="116"/>
      <c r="HN3685" s="116"/>
      <c r="HO3685" s="116"/>
      <c r="HP3685" s="116"/>
      <c r="HQ3685" s="116"/>
      <c r="HR3685" s="116"/>
      <c r="HS3685" s="116"/>
      <c r="HT3685" s="116"/>
      <c r="HU3685" s="116"/>
      <c r="HV3685" s="116"/>
      <c r="HW3685" s="116"/>
      <c r="HX3685" s="116"/>
      <c r="HY3685" s="116"/>
      <c r="HZ3685" s="116"/>
      <c r="IA3685" s="116"/>
      <c r="IB3685" s="116"/>
      <c r="IC3685" s="116"/>
      <c r="ID3685" s="116"/>
      <c r="IE3685" s="116"/>
      <c r="IF3685" s="116"/>
      <c r="IG3685" s="116"/>
      <c r="IH3685" s="116"/>
      <c r="II3685" s="116"/>
      <c r="IJ3685" s="116"/>
      <c r="IK3685" s="116"/>
      <c r="IL3685" s="116"/>
      <c r="IM3685" s="116"/>
      <c r="IN3685" s="116"/>
      <c r="IO3685" s="116"/>
      <c r="IP3685" s="116"/>
      <c r="IQ3685" s="116"/>
      <c r="IR3685" s="116"/>
      <c r="IS3685" s="116"/>
      <c r="IT3685" s="116"/>
      <c r="IU3685" s="116"/>
      <c r="IV3685" s="116"/>
    </row>
    <row r="3686" spans="1:256" s="115" customFormat="1">
      <c r="A3686" s="116"/>
      <c r="B3686" s="116"/>
      <c r="C3686" s="116"/>
      <c r="D3686" s="116"/>
      <c r="E3686" s="116"/>
      <c r="F3686" s="116"/>
      <c r="G3686" s="116"/>
      <c r="H3686" s="116"/>
      <c r="I3686" s="116"/>
      <c r="J3686" s="116"/>
      <c r="K3686" s="116"/>
      <c r="L3686" s="116"/>
      <c r="M3686" s="116"/>
      <c r="N3686" s="116"/>
      <c r="O3686" s="116"/>
      <c r="P3686" s="116"/>
      <c r="GE3686" s="116"/>
      <c r="GF3686" s="116"/>
      <c r="GG3686" s="116"/>
      <c r="GH3686" s="116"/>
      <c r="GI3686" s="116"/>
      <c r="GJ3686" s="116"/>
      <c r="GK3686" s="116"/>
      <c r="GL3686" s="116"/>
      <c r="GM3686" s="116"/>
      <c r="GN3686" s="116"/>
      <c r="GO3686" s="116"/>
      <c r="GP3686" s="116"/>
      <c r="GQ3686" s="116"/>
      <c r="GR3686" s="116"/>
      <c r="GS3686" s="116"/>
      <c r="GT3686" s="116"/>
      <c r="GU3686" s="116"/>
      <c r="GV3686" s="116"/>
      <c r="GW3686" s="116"/>
      <c r="GX3686" s="116"/>
      <c r="GY3686" s="116"/>
      <c r="GZ3686" s="116"/>
      <c r="HA3686" s="116"/>
      <c r="HB3686" s="116"/>
      <c r="HC3686" s="116"/>
      <c r="HD3686" s="116"/>
      <c r="HE3686" s="116"/>
      <c r="HF3686" s="116"/>
      <c r="HG3686" s="116"/>
      <c r="HH3686" s="116"/>
      <c r="HI3686" s="116"/>
      <c r="HJ3686" s="116"/>
      <c r="HK3686" s="116"/>
      <c r="HL3686" s="116"/>
      <c r="HM3686" s="116"/>
      <c r="HN3686" s="116"/>
      <c r="HO3686" s="116"/>
      <c r="HP3686" s="116"/>
      <c r="HQ3686" s="116"/>
      <c r="HR3686" s="116"/>
      <c r="HS3686" s="116"/>
      <c r="HT3686" s="116"/>
      <c r="HU3686" s="116"/>
      <c r="HV3686" s="116"/>
      <c r="HW3686" s="116"/>
      <c r="HX3686" s="116"/>
      <c r="HY3686" s="116"/>
      <c r="HZ3686" s="116"/>
      <c r="IA3686" s="116"/>
      <c r="IB3686" s="116"/>
      <c r="IC3686" s="116"/>
      <c r="ID3686" s="116"/>
      <c r="IE3686" s="116"/>
      <c r="IF3686" s="116"/>
      <c r="IG3686" s="116"/>
      <c r="IH3686" s="116"/>
      <c r="II3686" s="116"/>
      <c r="IJ3686" s="116"/>
      <c r="IK3686" s="116"/>
      <c r="IL3686" s="116"/>
      <c r="IM3686" s="116"/>
      <c r="IN3686" s="116"/>
      <c r="IO3686" s="116"/>
      <c r="IP3686" s="116"/>
      <c r="IQ3686" s="116"/>
      <c r="IR3686" s="116"/>
      <c r="IS3686" s="116"/>
      <c r="IT3686" s="116"/>
      <c r="IU3686" s="116"/>
      <c r="IV3686" s="116"/>
    </row>
    <row r="3687" spans="1:256" s="115" customFormat="1">
      <c r="A3687" s="116"/>
      <c r="B3687" s="116"/>
      <c r="C3687" s="116"/>
      <c r="D3687" s="116"/>
      <c r="E3687" s="116"/>
      <c r="F3687" s="116"/>
      <c r="G3687" s="116"/>
      <c r="H3687" s="116"/>
      <c r="I3687" s="116"/>
      <c r="J3687" s="116"/>
      <c r="K3687" s="116"/>
      <c r="L3687" s="116"/>
      <c r="M3687" s="116"/>
      <c r="N3687" s="116"/>
      <c r="O3687" s="116"/>
      <c r="P3687" s="116"/>
      <c r="GE3687" s="116"/>
      <c r="GF3687" s="116"/>
      <c r="GG3687" s="116"/>
      <c r="GH3687" s="116"/>
      <c r="GI3687" s="116"/>
      <c r="GJ3687" s="116"/>
      <c r="GK3687" s="116"/>
      <c r="GL3687" s="116"/>
      <c r="GM3687" s="116"/>
      <c r="GN3687" s="116"/>
      <c r="GO3687" s="116"/>
      <c r="GP3687" s="116"/>
      <c r="GQ3687" s="116"/>
      <c r="GR3687" s="116"/>
      <c r="GS3687" s="116"/>
      <c r="GT3687" s="116"/>
      <c r="GU3687" s="116"/>
      <c r="GV3687" s="116"/>
      <c r="GW3687" s="116"/>
      <c r="GX3687" s="116"/>
      <c r="GY3687" s="116"/>
      <c r="GZ3687" s="116"/>
      <c r="HA3687" s="116"/>
      <c r="HB3687" s="116"/>
      <c r="HC3687" s="116"/>
      <c r="HD3687" s="116"/>
      <c r="HE3687" s="116"/>
      <c r="HF3687" s="116"/>
      <c r="HG3687" s="116"/>
      <c r="HH3687" s="116"/>
      <c r="HI3687" s="116"/>
      <c r="HJ3687" s="116"/>
      <c r="HK3687" s="116"/>
      <c r="HL3687" s="116"/>
      <c r="HM3687" s="116"/>
      <c r="HN3687" s="116"/>
      <c r="HO3687" s="116"/>
      <c r="HP3687" s="116"/>
      <c r="HQ3687" s="116"/>
      <c r="HR3687" s="116"/>
      <c r="HS3687" s="116"/>
      <c r="HT3687" s="116"/>
      <c r="HU3687" s="116"/>
      <c r="HV3687" s="116"/>
      <c r="HW3687" s="116"/>
      <c r="HX3687" s="116"/>
      <c r="HY3687" s="116"/>
      <c r="HZ3687" s="116"/>
      <c r="IA3687" s="116"/>
      <c r="IB3687" s="116"/>
      <c r="IC3687" s="116"/>
      <c r="ID3687" s="116"/>
      <c r="IE3687" s="116"/>
      <c r="IF3687" s="116"/>
      <c r="IG3687" s="116"/>
      <c r="IH3687" s="116"/>
      <c r="II3687" s="116"/>
      <c r="IJ3687" s="116"/>
      <c r="IK3687" s="116"/>
      <c r="IL3687" s="116"/>
      <c r="IM3687" s="116"/>
      <c r="IN3687" s="116"/>
      <c r="IO3687" s="116"/>
      <c r="IP3687" s="116"/>
      <c r="IQ3687" s="116"/>
      <c r="IR3687" s="116"/>
      <c r="IS3687" s="116"/>
      <c r="IT3687" s="116"/>
      <c r="IU3687" s="116"/>
      <c r="IV3687" s="116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4" firstPageNumber="3" fitToHeight="0" orientation="landscape" useFirstPageNumber="1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W27"/>
  <sheetViews>
    <sheetView workbookViewId="0">
      <selection activeCell="G24" sqref="G24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3" t="s">
        <v>392</v>
      </c>
      <c r="B1" s="53"/>
      <c r="C1" s="53"/>
      <c r="D1" s="53"/>
      <c r="E1" s="53"/>
      <c r="F1" s="53"/>
      <c r="G1" s="53"/>
    </row>
    <row r="2" spans="1:8" ht="15.75">
      <c r="A2" s="53"/>
      <c r="B2" s="53"/>
      <c r="C2" s="53"/>
      <c r="D2" s="53"/>
      <c r="E2" s="53"/>
      <c r="F2" s="53"/>
      <c r="G2" s="53"/>
    </row>
    <row r="3" spans="1:8" ht="15.75">
      <c r="A3" s="53"/>
      <c r="B3" s="53"/>
      <c r="C3" s="53"/>
      <c r="D3" s="53"/>
      <c r="E3" s="53"/>
      <c r="F3" s="53"/>
      <c r="G3" s="53"/>
    </row>
    <row r="5" spans="1:8">
      <c r="A5" s="54" t="s">
        <v>671</v>
      </c>
      <c r="B5" s="55"/>
      <c r="C5" s="55"/>
      <c r="D5" s="55"/>
      <c r="E5" s="55"/>
      <c r="F5" s="55"/>
    </row>
    <row r="6" spans="1:8">
      <c r="A6" s="54"/>
      <c r="B6" s="55"/>
      <c r="C6" s="55"/>
      <c r="D6" s="55"/>
      <c r="E6" s="55"/>
      <c r="F6" s="55"/>
    </row>
    <row r="8" spans="1:8" ht="15.75">
      <c r="A8" s="53" t="s">
        <v>393</v>
      </c>
      <c r="B8" s="53"/>
    </row>
    <row r="9" spans="1:8" ht="15.75" thickBot="1"/>
    <row r="10" spans="1:8">
      <c r="A10" s="358" t="s">
        <v>394</v>
      </c>
      <c r="B10" s="360" t="s">
        <v>395</v>
      </c>
      <c r="C10" s="360" t="s">
        <v>396</v>
      </c>
      <c r="D10" s="363" t="s">
        <v>397</v>
      </c>
      <c r="E10" s="356" t="s">
        <v>398</v>
      </c>
      <c r="F10" s="356" t="s">
        <v>399</v>
      </c>
      <c r="G10" s="356" t="s">
        <v>400</v>
      </c>
      <c r="H10" s="356" t="s">
        <v>401</v>
      </c>
    </row>
    <row r="11" spans="1:8" ht="15.75" thickBot="1">
      <c r="A11" s="359"/>
      <c r="B11" s="361"/>
      <c r="C11" s="362"/>
      <c r="D11" s="364"/>
      <c r="E11" s="365"/>
      <c r="F11" s="357"/>
      <c r="G11" s="357"/>
      <c r="H11" s="357"/>
    </row>
    <row r="12" spans="1:8">
      <c r="A12" s="56">
        <v>806</v>
      </c>
      <c r="B12" s="57">
        <v>31</v>
      </c>
      <c r="C12" s="58" t="s">
        <v>328</v>
      </c>
      <c r="D12" s="59">
        <v>54453</v>
      </c>
      <c r="E12" s="60">
        <v>36400</v>
      </c>
      <c r="F12" s="61">
        <v>36400</v>
      </c>
      <c r="G12" s="62">
        <v>11550</v>
      </c>
      <c r="H12" s="63"/>
    </row>
    <row r="13" spans="1:8">
      <c r="A13" s="64"/>
      <c r="B13" s="65"/>
      <c r="C13" s="66"/>
      <c r="D13" s="67"/>
      <c r="E13" s="68"/>
      <c r="F13" s="69"/>
      <c r="G13" s="70"/>
      <c r="H13" s="71"/>
    </row>
    <row r="14" spans="1:8">
      <c r="A14" s="64"/>
      <c r="B14" s="65"/>
      <c r="C14" s="66"/>
      <c r="D14" s="67"/>
      <c r="E14" s="68"/>
      <c r="F14" s="69"/>
      <c r="G14" s="70"/>
      <c r="H14" s="71"/>
    </row>
    <row r="15" spans="1:8">
      <c r="A15" s="64"/>
      <c r="B15" s="65"/>
      <c r="C15" s="66"/>
      <c r="D15" s="67"/>
      <c r="E15" s="68"/>
      <c r="F15" s="69"/>
      <c r="G15" s="70"/>
      <c r="H15" s="71"/>
    </row>
    <row r="16" spans="1:8">
      <c r="A16" s="64"/>
      <c r="B16" s="65"/>
      <c r="C16" s="66"/>
      <c r="D16" s="67"/>
      <c r="E16" s="68"/>
      <c r="F16" s="69"/>
      <c r="G16" s="70"/>
      <c r="H16" s="71"/>
    </row>
    <row r="17" spans="1:23">
      <c r="A17" s="64"/>
      <c r="B17" s="65"/>
      <c r="C17" s="66"/>
      <c r="D17" s="67"/>
      <c r="E17" s="68"/>
      <c r="F17" s="69"/>
      <c r="G17" s="70"/>
      <c r="H17" s="71"/>
    </row>
    <row r="18" spans="1:23">
      <c r="A18" s="64"/>
      <c r="B18" s="65"/>
      <c r="C18" s="66"/>
      <c r="D18" s="67"/>
      <c r="E18" s="68"/>
      <c r="F18" s="69"/>
      <c r="G18" s="70"/>
      <c r="H18" s="71"/>
    </row>
    <row r="19" spans="1:23">
      <c r="A19" s="64"/>
      <c r="B19" s="65"/>
      <c r="C19" s="66"/>
      <c r="D19" s="67"/>
      <c r="E19" s="68"/>
      <c r="F19" s="69"/>
      <c r="G19" s="70"/>
      <c r="H19" s="71"/>
    </row>
    <row r="20" spans="1:23" ht="15.75" thickBot="1">
      <c r="A20" s="72"/>
      <c r="B20" s="73"/>
      <c r="C20" s="74"/>
      <c r="D20" s="75"/>
      <c r="E20" s="76"/>
      <c r="F20" s="77"/>
      <c r="G20" s="78"/>
      <c r="H20" s="79"/>
    </row>
    <row r="21" spans="1:23">
      <c r="A21" s="80"/>
      <c r="B21" s="80"/>
      <c r="C21" s="80"/>
      <c r="D21" s="80"/>
      <c r="E21" s="80"/>
      <c r="F21" s="81"/>
      <c r="G21" s="81"/>
      <c r="H21" s="81"/>
    </row>
    <row r="23" spans="1:23" s="80" customFormat="1" ht="25.5">
      <c r="A23" s="82" t="s">
        <v>402</v>
      </c>
      <c r="B23" s="83"/>
      <c r="C23" s="84"/>
      <c r="D23" s="84"/>
      <c r="E23" s="84"/>
      <c r="F23" s="84"/>
      <c r="G23" s="85" t="s">
        <v>677</v>
      </c>
      <c r="H23" s="84"/>
      <c r="I23" s="84"/>
      <c r="J23" s="84"/>
      <c r="K23" s="84"/>
      <c r="L23" s="84"/>
      <c r="M23" s="84"/>
      <c r="N23" s="84"/>
      <c r="O23" s="84"/>
      <c r="Q23" s="86"/>
      <c r="R23" s="86"/>
      <c r="S23" s="86"/>
      <c r="T23" s="86"/>
      <c r="U23" s="87"/>
      <c r="V23" s="87"/>
      <c r="W23" s="87"/>
    </row>
    <row r="24" spans="1:23" s="80" customFormat="1">
      <c r="A24" s="82"/>
      <c r="B24" s="83"/>
      <c r="C24" s="84"/>
      <c r="D24" s="84"/>
      <c r="E24" s="84"/>
      <c r="F24" s="84"/>
      <c r="G24" s="85"/>
      <c r="H24" s="84"/>
      <c r="I24" s="84"/>
      <c r="J24" s="84"/>
      <c r="K24" s="84"/>
      <c r="L24" s="84"/>
      <c r="M24" s="84"/>
      <c r="N24" s="84"/>
      <c r="O24" s="84"/>
      <c r="Q24" s="86"/>
      <c r="R24" s="86"/>
      <c r="S24" s="86"/>
      <c r="T24" s="86"/>
      <c r="U24" s="87"/>
      <c r="V24" s="87"/>
      <c r="W24" s="87"/>
    </row>
    <row r="25" spans="1:23" s="80" customFormat="1">
      <c r="A25" s="82"/>
      <c r="B25" s="83"/>
      <c r="C25" s="84"/>
      <c r="D25" s="84"/>
      <c r="E25" s="84"/>
      <c r="F25" s="84"/>
      <c r="G25" s="85"/>
      <c r="H25" s="84"/>
      <c r="I25" s="84"/>
      <c r="J25" s="84"/>
      <c r="K25" s="84"/>
      <c r="L25" s="84"/>
      <c r="M25" s="84"/>
      <c r="N25" s="84"/>
      <c r="O25" s="84"/>
      <c r="Q25" s="86"/>
      <c r="R25" s="86"/>
      <c r="S25" s="86"/>
      <c r="T25" s="86"/>
      <c r="U25" s="87"/>
      <c r="V25" s="87"/>
      <c r="W25" s="87"/>
    </row>
    <row r="26" spans="1:23" s="80" customFormat="1">
      <c r="A26" s="82"/>
      <c r="B26" s="83"/>
      <c r="C26" s="84"/>
      <c r="D26" s="84"/>
      <c r="E26" s="84"/>
      <c r="F26" s="84"/>
      <c r="G26" s="85"/>
      <c r="H26" s="84"/>
      <c r="I26" s="84"/>
      <c r="J26" s="84"/>
      <c r="K26" s="84"/>
      <c r="L26" s="84"/>
      <c r="M26" s="84"/>
      <c r="N26" s="84"/>
      <c r="O26" s="84"/>
      <c r="Q26" s="86"/>
      <c r="R26" s="86"/>
      <c r="S26" s="86"/>
      <c r="T26" s="86"/>
      <c r="U26" s="87"/>
      <c r="V26" s="87"/>
      <c r="W26" s="87"/>
    </row>
    <row r="27" spans="1:23">
      <c r="A27" s="88" t="s">
        <v>403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pageSetup paperSize="9" orientation="landscape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P38"/>
  <sheetViews>
    <sheetView workbookViewId="0">
      <pane xSplit="1" ySplit="1" topLeftCell="B2" activePane="bottomRight" state="frozen"/>
      <selection activeCell="D16" sqref="D16"/>
      <selection pane="topRight" activeCell="D16" sqref="D16"/>
      <selection pane="bottomLeft" activeCell="D16" sqref="D16"/>
      <selection pane="bottomRight" activeCell="I1" sqref="I1:I1048576"/>
    </sheetView>
  </sheetViews>
  <sheetFormatPr defaultRowHeight="15"/>
  <cols>
    <col min="1" max="1" width="4.140625" customWidth="1"/>
    <col min="2" max="2" width="27.28515625" customWidth="1"/>
    <col min="3" max="3" width="5.28515625" customWidth="1"/>
    <col min="4" max="4" width="19.42578125" bestFit="1" customWidth="1"/>
    <col min="5" max="5" width="6.28515625" customWidth="1"/>
    <col min="6" max="6" width="19.42578125" customWidth="1"/>
    <col min="7" max="7" width="6.42578125" customWidth="1"/>
    <col min="8" max="8" width="8.7109375" customWidth="1"/>
    <col min="9" max="9" width="5.42578125" customWidth="1"/>
    <col min="10" max="10" width="25.28515625" customWidth="1"/>
    <col min="11" max="11" width="9.140625" customWidth="1"/>
    <col min="12" max="12" width="42.5703125" customWidth="1"/>
    <col min="13" max="13" width="12.85546875" customWidth="1"/>
    <col min="14" max="14" width="11.28515625" customWidth="1"/>
    <col min="15" max="15" width="9.7109375" customWidth="1"/>
    <col min="16" max="16" width="36" customWidth="1"/>
  </cols>
  <sheetData>
    <row r="1" spans="2:16" ht="49.5" customHeight="1">
      <c r="B1" s="187"/>
      <c r="C1" s="187" t="s">
        <v>65</v>
      </c>
      <c r="D1" s="187" t="s">
        <v>66</v>
      </c>
      <c r="E1" s="187" t="s">
        <v>67</v>
      </c>
      <c r="F1" s="187" t="s">
        <v>68</v>
      </c>
      <c r="G1" s="187" t="s">
        <v>69</v>
      </c>
      <c r="H1" s="187" t="s">
        <v>70</v>
      </c>
      <c r="I1" s="188" t="s">
        <v>71</v>
      </c>
      <c r="J1" s="187" t="s">
        <v>72</v>
      </c>
      <c r="K1" s="188" t="s">
        <v>73</v>
      </c>
      <c r="L1" s="187" t="s">
        <v>74</v>
      </c>
      <c r="M1" s="108" t="s">
        <v>75</v>
      </c>
      <c r="N1" s="108" t="s">
        <v>76</v>
      </c>
      <c r="O1" s="108" t="s">
        <v>77</v>
      </c>
      <c r="P1" s="108" t="s">
        <v>645</v>
      </c>
    </row>
    <row r="2" spans="2:16" ht="56.25">
      <c r="B2" s="170" t="s">
        <v>630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2:16" ht="79.5">
      <c r="B3" s="133" t="s">
        <v>678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223" t="s">
        <v>646</v>
      </c>
    </row>
    <row r="4" spans="2:16">
      <c r="B4" s="163" t="s">
        <v>407</v>
      </c>
      <c r="C4" s="163" t="s">
        <v>78</v>
      </c>
      <c r="D4" s="163" t="s">
        <v>79</v>
      </c>
      <c r="E4" s="164" t="s">
        <v>80</v>
      </c>
      <c r="F4" s="164" t="s">
        <v>81</v>
      </c>
      <c r="G4" s="164" t="s">
        <v>150</v>
      </c>
      <c r="H4" s="164" t="s">
        <v>151</v>
      </c>
      <c r="I4" s="164">
        <v>3211</v>
      </c>
      <c r="J4" s="164" t="s">
        <v>135</v>
      </c>
      <c r="K4" s="164" t="s">
        <v>213</v>
      </c>
      <c r="L4" s="164" t="s">
        <v>679</v>
      </c>
      <c r="M4" s="165">
        <v>100000</v>
      </c>
      <c r="N4" s="165">
        <v>60000</v>
      </c>
      <c r="O4" s="165">
        <v>40000</v>
      </c>
      <c r="P4" s="221"/>
    </row>
    <row r="5" spans="2:16">
      <c r="B5" s="163" t="s">
        <v>407</v>
      </c>
      <c r="C5" s="163" t="s">
        <v>78</v>
      </c>
      <c r="D5" s="163" t="s">
        <v>79</v>
      </c>
      <c r="E5" s="164" t="s">
        <v>80</v>
      </c>
      <c r="F5" s="164" t="s">
        <v>81</v>
      </c>
      <c r="G5" s="164" t="s">
        <v>150</v>
      </c>
      <c r="H5" s="164" t="s">
        <v>151</v>
      </c>
      <c r="I5" s="164"/>
      <c r="J5" s="164"/>
      <c r="K5" s="164"/>
      <c r="L5" s="164"/>
      <c r="M5" s="165"/>
      <c r="N5" s="165"/>
      <c r="O5" s="165"/>
      <c r="P5" s="221"/>
    </row>
    <row r="6" spans="2:16">
      <c r="B6" s="163" t="s">
        <v>407</v>
      </c>
      <c r="C6" s="163" t="s">
        <v>78</v>
      </c>
      <c r="D6" s="163" t="s">
        <v>79</v>
      </c>
      <c r="E6" s="164" t="s">
        <v>80</v>
      </c>
      <c r="F6" s="164" t="s">
        <v>81</v>
      </c>
      <c r="G6" s="164" t="s">
        <v>150</v>
      </c>
      <c r="H6" s="164" t="s">
        <v>151</v>
      </c>
      <c r="I6" s="164"/>
      <c r="J6" s="164"/>
      <c r="K6" s="164"/>
      <c r="L6" s="164"/>
      <c r="M6" s="165"/>
      <c r="N6" s="165"/>
      <c r="O6" s="165"/>
      <c r="P6" s="221"/>
    </row>
    <row r="7" spans="2:16">
      <c r="B7" s="163" t="s">
        <v>407</v>
      </c>
      <c r="C7" s="163" t="s">
        <v>78</v>
      </c>
      <c r="D7" s="163" t="s">
        <v>79</v>
      </c>
      <c r="E7" s="164" t="s">
        <v>80</v>
      </c>
      <c r="F7" s="164" t="s">
        <v>81</v>
      </c>
      <c r="G7" s="164" t="s">
        <v>150</v>
      </c>
      <c r="H7" s="164" t="s">
        <v>151</v>
      </c>
      <c r="I7" s="164"/>
      <c r="J7" s="164"/>
      <c r="K7" s="164"/>
      <c r="L7" s="164"/>
      <c r="M7" s="165"/>
      <c r="N7" s="165"/>
      <c r="O7" s="165"/>
      <c r="P7" s="221"/>
    </row>
    <row r="8" spans="2:16">
      <c r="B8" s="163"/>
      <c r="C8" s="163"/>
      <c r="D8" s="163"/>
      <c r="E8" s="164"/>
      <c r="F8" s="164"/>
      <c r="G8" s="164"/>
      <c r="H8" s="164"/>
      <c r="I8" s="164"/>
      <c r="J8" s="164"/>
      <c r="K8" s="164"/>
      <c r="L8" s="164"/>
      <c r="M8" s="165"/>
      <c r="N8" s="165"/>
      <c r="O8" s="165"/>
      <c r="P8" s="221"/>
    </row>
    <row r="9" spans="2:16" ht="22.5">
      <c r="B9" s="133" t="s">
        <v>631</v>
      </c>
      <c r="C9" s="167"/>
      <c r="D9" s="167"/>
      <c r="E9" s="168"/>
      <c r="F9" s="168"/>
      <c r="G9" s="168"/>
      <c r="H9" s="168"/>
      <c r="I9" s="168"/>
      <c r="J9" s="168"/>
      <c r="K9" s="168"/>
      <c r="L9" s="168"/>
      <c r="M9" s="169"/>
      <c r="N9" s="169"/>
      <c r="O9" s="169"/>
      <c r="P9" s="222"/>
    </row>
    <row r="10" spans="2:16">
      <c r="B10" s="163" t="s">
        <v>407</v>
      </c>
      <c r="C10" s="163" t="s">
        <v>78</v>
      </c>
      <c r="D10" s="163" t="s">
        <v>79</v>
      </c>
      <c r="E10" s="164" t="s">
        <v>80</v>
      </c>
      <c r="F10" s="164" t="s">
        <v>81</v>
      </c>
      <c r="G10" s="164" t="s">
        <v>150</v>
      </c>
      <c r="H10" s="164" t="s">
        <v>151</v>
      </c>
      <c r="I10" s="164" t="s">
        <v>84</v>
      </c>
      <c r="J10" s="164" t="s">
        <v>85</v>
      </c>
      <c r="K10" s="164" t="s">
        <v>257</v>
      </c>
      <c r="L10" s="164" t="s">
        <v>632</v>
      </c>
      <c r="M10" s="165"/>
      <c r="N10" s="165"/>
      <c r="O10" s="165"/>
      <c r="P10" s="221"/>
    </row>
    <row r="11" spans="2:16">
      <c r="B11" s="163" t="s">
        <v>407</v>
      </c>
      <c r="C11" s="163" t="s">
        <v>78</v>
      </c>
      <c r="D11" s="163" t="s">
        <v>79</v>
      </c>
      <c r="E11" s="164" t="s">
        <v>80</v>
      </c>
      <c r="F11" s="164" t="s">
        <v>81</v>
      </c>
      <c r="G11" s="164" t="s">
        <v>150</v>
      </c>
      <c r="H11" s="164" t="s">
        <v>151</v>
      </c>
      <c r="I11" s="164" t="s">
        <v>271</v>
      </c>
      <c r="J11" s="164" t="s">
        <v>272</v>
      </c>
      <c r="K11" s="164" t="s">
        <v>257</v>
      </c>
      <c r="L11" s="164" t="s">
        <v>632</v>
      </c>
      <c r="M11" s="165"/>
      <c r="N11" s="165"/>
      <c r="O11" s="165"/>
      <c r="P11" s="221"/>
    </row>
    <row r="12" spans="2:16">
      <c r="B12" s="163" t="s">
        <v>407</v>
      </c>
      <c r="C12" s="163" t="s">
        <v>78</v>
      </c>
      <c r="D12" s="163" t="s">
        <v>79</v>
      </c>
      <c r="E12" s="164" t="s">
        <v>80</v>
      </c>
      <c r="F12" s="164" t="s">
        <v>81</v>
      </c>
      <c r="G12" s="164" t="s">
        <v>150</v>
      </c>
      <c r="H12" s="164" t="s">
        <v>151</v>
      </c>
      <c r="I12" s="164" t="s">
        <v>88</v>
      </c>
      <c r="J12" s="164" t="s">
        <v>89</v>
      </c>
      <c r="K12" s="164" t="s">
        <v>257</v>
      </c>
      <c r="L12" s="164" t="s">
        <v>632</v>
      </c>
      <c r="M12" s="165"/>
      <c r="N12" s="165"/>
      <c r="O12" s="165"/>
      <c r="P12" s="221"/>
    </row>
    <row r="13" spans="2:16">
      <c r="B13" s="163" t="s">
        <v>407</v>
      </c>
      <c r="C13" s="163" t="s">
        <v>78</v>
      </c>
      <c r="D13" s="163" t="s">
        <v>79</v>
      </c>
      <c r="E13" s="164" t="s">
        <v>80</v>
      </c>
      <c r="F13" s="164" t="s">
        <v>81</v>
      </c>
      <c r="G13" s="164" t="s">
        <v>150</v>
      </c>
      <c r="H13" s="164" t="s">
        <v>151</v>
      </c>
      <c r="I13" s="164" t="s">
        <v>124</v>
      </c>
      <c r="J13" s="164" t="s">
        <v>125</v>
      </c>
      <c r="K13" s="164" t="s">
        <v>257</v>
      </c>
      <c r="L13" s="164" t="s">
        <v>632</v>
      </c>
      <c r="M13" s="165"/>
      <c r="N13" s="165"/>
      <c r="O13" s="165"/>
      <c r="P13" s="221"/>
    </row>
    <row r="14" spans="2:16">
      <c r="B14" s="163"/>
      <c r="C14" s="163"/>
      <c r="D14" s="163"/>
      <c r="E14" s="164"/>
      <c r="F14" s="164"/>
      <c r="G14" s="164"/>
      <c r="H14" s="164"/>
      <c r="I14" s="164"/>
      <c r="J14" s="164"/>
      <c r="K14" s="164"/>
      <c r="L14" s="164"/>
      <c r="M14" s="165"/>
      <c r="N14" s="165"/>
      <c r="O14" s="165"/>
      <c r="P14" s="221"/>
    </row>
    <row r="15" spans="2:16" ht="45">
      <c r="B15" s="170" t="s">
        <v>629</v>
      </c>
      <c r="C15" s="171"/>
      <c r="D15" s="171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71"/>
    </row>
    <row r="16" spans="2:16" ht="22.5">
      <c r="B16" s="180" t="s">
        <v>638</v>
      </c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220"/>
    </row>
    <row r="17" spans="2:16">
      <c r="B17" s="163" t="s">
        <v>407</v>
      </c>
      <c r="C17" s="163" t="s">
        <v>78</v>
      </c>
      <c r="D17" s="163" t="s">
        <v>79</v>
      </c>
      <c r="E17" s="164" t="s">
        <v>80</v>
      </c>
      <c r="F17" s="164" t="s">
        <v>81</v>
      </c>
      <c r="G17" s="164" t="s">
        <v>150</v>
      </c>
      <c r="H17" s="164" t="s">
        <v>151</v>
      </c>
      <c r="I17" s="164" t="s">
        <v>84</v>
      </c>
      <c r="J17" s="164" t="s">
        <v>85</v>
      </c>
      <c r="K17" s="164" t="s">
        <v>510</v>
      </c>
      <c r="L17" s="164" t="s">
        <v>627</v>
      </c>
      <c r="M17" s="165"/>
      <c r="N17" s="165"/>
      <c r="O17" s="165"/>
      <c r="P17" s="221"/>
    </row>
    <row r="18" spans="2:16">
      <c r="B18" s="163" t="s">
        <v>407</v>
      </c>
      <c r="C18" s="163" t="s">
        <v>78</v>
      </c>
      <c r="D18" s="163" t="s">
        <v>79</v>
      </c>
      <c r="E18" s="164" t="s">
        <v>80</v>
      </c>
      <c r="F18" s="164" t="s">
        <v>81</v>
      </c>
      <c r="G18" s="164" t="s">
        <v>150</v>
      </c>
      <c r="H18" s="164" t="s">
        <v>151</v>
      </c>
      <c r="I18" s="164" t="s">
        <v>271</v>
      </c>
      <c r="J18" s="164" t="s">
        <v>272</v>
      </c>
      <c r="K18" s="164" t="s">
        <v>510</v>
      </c>
      <c r="L18" s="164" t="s">
        <v>627</v>
      </c>
      <c r="M18" s="165"/>
      <c r="N18" s="165"/>
      <c r="O18" s="165"/>
      <c r="P18" s="221"/>
    </row>
    <row r="19" spans="2:16">
      <c r="B19" s="163" t="s">
        <v>407</v>
      </c>
      <c r="C19" s="163" t="s">
        <v>78</v>
      </c>
      <c r="D19" s="163" t="s">
        <v>79</v>
      </c>
      <c r="E19" s="164" t="s">
        <v>80</v>
      </c>
      <c r="F19" s="164" t="s">
        <v>81</v>
      </c>
      <c r="G19" s="164" t="s">
        <v>150</v>
      </c>
      <c r="H19" s="164" t="s">
        <v>151</v>
      </c>
      <c r="I19" s="164" t="s">
        <v>88</v>
      </c>
      <c r="J19" s="164" t="s">
        <v>89</v>
      </c>
      <c r="K19" s="164" t="s">
        <v>510</v>
      </c>
      <c r="L19" s="164" t="s">
        <v>627</v>
      </c>
      <c r="M19" s="165"/>
      <c r="N19" s="165"/>
      <c r="O19" s="165"/>
      <c r="P19" s="221"/>
    </row>
    <row r="20" spans="2:16">
      <c r="B20" s="163" t="s">
        <v>407</v>
      </c>
      <c r="C20" s="163" t="s">
        <v>78</v>
      </c>
      <c r="D20" s="163" t="s">
        <v>79</v>
      </c>
      <c r="E20" s="164" t="s">
        <v>80</v>
      </c>
      <c r="F20" s="164" t="s">
        <v>81</v>
      </c>
      <c r="G20" s="164" t="s">
        <v>150</v>
      </c>
      <c r="H20" s="164" t="s">
        <v>151</v>
      </c>
      <c r="I20" s="164" t="s">
        <v>124</v>
      </c>
      <c r="J20" s="164" t="s">
        <v>125</v>
      </c>
      <c r="K20" s="164" t="s">
        <v>510</v>
      </c>
      <c r="L20" s="164" t="s">
        <v>627</v>
      </c>
      <c r="M20" s="165"/>
      <c r="N20" s="165"/>
      <c r="O20" s="165"/>
      <c r="P20" s="221"/>
    </row>
    <row r="21" spans="2:16">
      <c r="B21" s="163"/>
      <c r="C21" s="163"/>
      <c r="D21" s="163"/>
      <c r="E21" s="164"/>
      <c r="F21" s="164"/>
      <c r="G21" s="164"/>
      <c r="H21" s="164"/>
      <c r="I21" s="164"/>
      <c r="J21" s="164"/>
      <c r="K21" s="164"/>
      <c r="L21" s="164"/>
      <c r="M21" s="165"/>
      <c r="N21" s="165"/>
      <c r="O21" s="165"/>
      <c r="P21" s="221"/>
    </row>
    <row r="22" spans="2:16" ht="45">
      <c r="B22" s="180" t="s">
        <v>637</v>
      </c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9"/>
      <c r="N22" s="169"/>
      <c r="O22" s="169"/>
      <c r="P22" s="222"/>
    </row>
    <row r="23" spans="2:16">
      <c r="B23" s="163" t="s">
        <v>407</v>
      </c>
      <c r="C23" s="163" t="s">
        <v>78</v>
      </c>
      <c r="D23" s="163" t="s">
        <v>79</v>
      </c>
      <c r="E23" s="164" t="s">
        <v>80</v>
      </c>
      <c r="F23" s="164" t="s">
        <v>81</v>
      </c>
      <c r="G23" s="164" t="s">
        <v>150</v>
      </c>
      <c r="H23" s="164" t="s">
        <v>151</v>
      </c>
      <c r="I23" s="164" t="s">
        <v>84</v>
      </c>
      <c r="J23" s="164" t="s">
        <v>85</v>
      </c>
      <c r="K23" s="164" t="s">
        <v>510</v>
      </c>
      <c r="L23" s="164" t="s">
        <v>628</v>
      </c>
      <c r="M23" s="165"/>
      <c r="N23" s="165"/>
      <c r="O23" s="165"/>
      <c r="P23" s="221"/>
    </row>
    <row r="24" spans="2:16">
      <c r="B24" s="163" t="s">
        <v>407</v>
      </c>
      <c r="C24" s="163" t="s">
        <v>78</v>
      </c>
      <c r="D24" s="163" t="s">
        <v>79</v>
      </c>
      <c r="E24" s="164" t="s">
        <v>80</v>
      </c>
      <c r="F24" s="164" t="s">
        <v>81</v>
      </c>
      <c r="G24" s="164" t="s">
        <v>150</v>
      </c>
      <c r="H24" s="164" t="s">
        <v>151</v>
      </c>
      <c r="I24" s="164" t="s">
        <v>271</v>
      </c>
      <c r="J24" s="164" t="s">
        <v>272</v>
      </c>
      <c r="K24" s="164" t="s">
        <v>510</v>
      </c>
      <c r="L24" s="164" t="s">
        <v>628</v>
      </c>
      <c r="M24" s="165"/>
      <c r="N24" s="165"/>
      <c r="O24" s="165"/>
      <c r="P24" s="221"/>
    </row>
    <row r="25" spans="2:16">
      <c r="B25" s="163" t="s">
        <v>407</v>
      </c>
      <c r="C25" s="163" t="s">
        <v>78</v>
      </c>
      <c r="D25" s="163" t="s">
        <v>79</v>
      </c>
      <c r="E25" s="164" t="s">
        <v>80</v>
      </c>
      <c r="F25" s="164" t="s">
        <v>81</v>
      </c>
      <c r="G25" s="164" t="s">
        <v>150</v>
      </c>
      <c r="H25" s="164" t="s">
        <v>151</v>
      </c>
      <c r="I25" s="164" t="s">
        <v>88</v>
      </c>
      <c r="J25" s="164" t="s">
        <v>89</v>
      </c>
      <c r="K25" s="164" t="s">
        <v>510</v>
      </c>
      <c r="L25" s="164" t="s">
        <v>628</v>
      </c>
      <c r="M25" s="165"/>
      <c r="N25" s="165"/>
      <c r="O25" s="165"/>
      <c r="P25" s="221"/>
    </row>
    <row r="26" spans="2:16">
      <c r="B26" s="163" t="s">
        <v>407</v>
      </c>
      <c r="C26" s="163" t="s">
        <v>78</v>
      </c>
      <c r="D26" s="163" t="s">
        <v>79</v>
      </c>
      <c r="E26" s="164" t="s">
        <v>80</v>
      </c>
      <c r="F26" s="164" t="s">
        <v>81</v>
      </c>
      <c r="G26" s="164" t="s">
        <v>150</v>
      </c>
      <c r="H26" s="164" t="s">
        <v>151</v>
      </c>
      <c r="I26" s="164" t="s">
        <v>124</v>
      </c>
      <c r="J26" s="164" t="s">
        <v>125</v>
      </c>
      <c r="K26" s="164" t="s">
        <v>510</v>
      </c>
      <c r="L26" s="164" t="s">
        <v>628</v>
      </c>
      <c r="M26" s="165"/>
      <c r="N26" s="165"/>
      <c r="O26" s="165"/>
      <c r="P26" s="221"/>
    </row>
    <row r="27" spans="2:16">
      <c r="B27" s="26"/>
      <c r="C27" s="26"/>
      <c r="D27" s="26"/>
      <c r="E27" s="27"/>
      <c r="F27" s="27"/>
      <c r="G27" s="27"/>
      <c r="H27" s="27"/>
      <c r="I27" s="27"/>
      <c r="J27" s="27"/>
      <c r="K27" s="27"/>
      <c r="L27" s="27"/>
      <c r="M27" s="28"/>
      <c r="N27" s="28"/>
      <c r="O27" s="28"/>
      <c r="P27" s="28"/>
    </row>
    <row r="28" spans="2:16">
      <c r="B28" s="26"/>
      <c r="C28" s="26"/>
      <c r="D28" s="26"/>
      <c r="E28" s="27"/>
      <c r="F28" s="27"/>
      <c r="G28" s="27"/>
      <c r="H28" s="27"/>
      <c r="I28" s="27"/>
      <c r="J28" s="27"/>
      <c r="K28" s="27"/>
      <c r="L28" s="27"/>
      <c r="M28" s="28"/>
      <c r="N28" s="28"/>
      <c r="O28" s="28"/>
      <c r="P28" s="28"/>
    </row>
    <row r="29" spans="2:16">
      <c r="B29" s="26"/>
      <c r="C29" s="26"/>
      <c r="D29" s="26"/>
      <c r="E29" s="27"/>
      <c r="F29" s="27"/>
      <c r="G29" s="27"/>
      <c r="H29" s="27"/>
      <c r="I29" s="27"/>
      <c r="J29" s="27"/>
      <c r="K29" s="27"/>
      <c r="L29" s="27"/>
      <c r="M29" s="28"/>
      <c r="N29" s="28"/>
      <c r="O29" s="28"/>
      <c r="P29" s="28"/>
    </row>
    <row r="30" spans="2:16">
      <c r="B30" s="26"/>
      <c r="C30" s="26"/>
      <c r="D30" s="26"/>
      <c r="E30" s="27"/>
      <c r="F30" s="27"/>
      <c r="G30" s="27"/>
      <c r="H30" s="27"/>
      <c r="I30" s="27"/>
      <c r="J30" s="27"/>
      <c r="K30" s="27"/>
      <c r="L30" s="27"/>
      <c r="M30" s="28"/>
      <c r="N30" s="28"/>
      <c r="O30" s="28"/>
      <c r="P30" s="28"/>
    </row>
    <row r="31" spans="2:16">
      <c r="B31" s="26"/>
      <c r="C31" s="26"/>
      <c r="D31" s="26"/>
      <c r="E31" s="27"/>
      <c r="F31" s="27"/>
      <c r="G31" s="27"/>
      <c r="H31" s="27"/>
      <c r="I31" s="27"/>
      <c r="J31" s="27"/>
      <c r="K31" s="27"/>
      <c r="L31" s="27"/>
      <c r="M31" s="28"/>
      <c r="N31" s="28"/>
      <c r="O31" s="28"/>
      <c r="P31" s="28"/>
    </row>
    <row r="32" spans="2:16">
      <c r="B32" s="26"/>
      <c r="C32" s="26"/>
      <c r="D32" s="26"/>
      <c r="E32" s="27"/>
      <c r="F32" s="27"/>
      <c r="G32" s="27"/>
      <c r="H32" s="27"/>
      <c r="I32" s="27"/>
      <c r="J32" s="27"/>
      <c r="K32" s="27"/>
      <c r="L32" s="27"/>
      <c r="M32" s="28"/>
      <c r="N32" s="28"/>
      <c r="O32" s="28"/>
      <c r="P32" s="28"/>
    </row>
    <row r="33" spans="2:16">
      <c r="B33" s="26"/>
      <c r="C33" s="26"/>
      <c r="D33" s="26"/>
      <c r="E33" s="27"/>
      <c r="F33" s="27"/>
      <c r="G33" s="27"/>
      <c r="H33" s="27"/>
      <c r="I33" s="27"/>
      <c r="J33" s="27"/>
      <c r="K33" s="27"/>
      <c r="L33" s="27"/>
      <c r="M33" s="28"/>
      <c r="N33" s="28"/>
      <c r="O33" s="28"/>
      <c r="P33" s="28"/>
    </row>
    <row r="34" spans="2:16">
      <c r="B34" s="26"/>
      <c r="C34" s="26"/>
      <c r="D34" s="26"/>
      <c r="E34" s="27"/>
      <c r="F34" s="27"/>
      <c r="G34" s="27"/>
      <c r="H34" s="27"/>
      <c r="I34" s="27"/>
      <c r="J34" s="27"/>
      <c r="K34" s="27"/>
      <c r="L34" s="27"/>
      <c r="M34" s="28"/>
      <c r="N34" s="28"/>
      <c r="O34" s="28"/>
      <c r="P34" s="28"/>
    </row>
    <row r="35" spans="2:16">
      <c r="B35" s="26"/>
      <c r="C35" s="26"/>
      <c r="D35" s="26"/>
      <c r="E35" s="27"/>
      <c r="F35" s="27"/>
      <c r="G35" s="27"/>
      <c r="H35" s="27"/>
      <c r="I35" s="27"/>
      <c r="J35" s="27"/>
      <c r="K35" s="27"/>
      <c r="L35" s="27"/>
      <c r="M35" s="28"/>
      <c r="N35" s="28"/>
      <c r="O35" s="28"/>
      <c r="P35" s="28"/>
    </row>
    <row r="36" spans="2:16">
      <c r="B36" s="26"/>
      <c r="C36" s="26"/>
      <c r="D36" s="26"/>
      <c r="E36" s="27"/>
      <c r="F36" s="27"/>
      <c r="G36" s="27"/>
      <c r="H36" s="27"/>
      <c r="I36" s="27"/>
      <c r="J36" s="27"/>
      <c r="K36" s="27"/>
      <c r="L36" s="27"/>
      <c r="M36" s="28"/>
      <c r="N36" s="28"/>
      <c r="O36" s="28"/>
      <c r="P36" s="28"/>
    </row>
    <row r="37" spans="2:16">
      <c r="B37" s="26"/>
      <c r="C37" s="26"/>
      <c r="D37" s="26"/>
      <c r="E37" s="27"/>
      <c r="F37" s="27"/>
      <c r="G37" s="27"/>
      <c r="H37" s="27"/>
      <c r="I37" s="27"/>
      <c r="J37" s="27"/>
      <c r="K37" s="27"/>
      <c r="L37" s="27"/>
      <c r="M37" s="28"/>
      <c r="N37" s="28"/>
      <c r="O37" s="28"/>
      <c r="P37" s="28"/>
    </row>
    <row r="38" spans="2:16">
      <c r="B38" s="26"/>
      <c r="C38" s="26"/>
      <c r="D38" s="26"/>
      <c r="E38" s="27"/>
      <c r="F38" s="27"/>
      <c r="G38" s="27"/>
      <c r="H38" s="27"/>
      <c r="I38" s="27"/>
      <c r="J38" s="27"/>
      <c r="K38" s="27"/>
      <c r="L38" s="27"/>
      <c r="M38" s="28"/>
      <c r="N38" s="28"/>
      <c r="O38" s="28"/>
      <c r="P38" s="28"/>
    </row>
  </sheetData>
  <phoneticPr fontId="45" type="noConversion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7</vt:i4>
      </vt:variant>
      <vt:variant>
        <vt:lpstr>Imenovani rasponi</vt:lpstr>
      </vt:variant>
      <vt:variant>
        <vt:i4>6</vt:i4>
      </vt:variant>
    </vt:vector>
  </HeadingPairs>
  <TitlesOfParts>
    <vt:vector size="13" baseType="lpstr">
      <vt:lpstr>Plan za unos u SAP</vt:lpstr>
      <vt:lpstr>Opći dio</vt:lpstr>
      <vt:lpstr>UniRi_Plan za unos u SAP</vt:lpstr>
      <vt:lpstr>PLAN PRIHODA I PRIMITAKA </vt:lpstr>
      <vt:lpstr>PLAN RASHODA</vt:lpstr>
      <vt:lpstr>PLAN IZDATAKA</vt:lpstr>
      <vt:lpstr>ANALITIKA EU PROJEKATA</vt:lpstr>
      <vt:lpstr>'PLAN RASHODA'!Ispis_naslova</vt:lpstr>
      <vt:lpstr>'Plan za unos u SAP'!Ispis_naslova</vt:lpstr>
      <vt:lpstr>'UniRi_Plan za unos u SAP'!Ispis_naslova</vt:lpstr>
      <vt:lpstr>'Opći dio'!Podrucje_ispisa</vt:lpstr>
      <vt:lpstr>'Plan za unos u SAP'!Podrucje_ispisa</vt:lpstr>
      <vt:lpstr>'UniRi_Plan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Nataša Ilić - Huserik</cp:lastModifiedBy>
  <cp:lastPrinted>2018-12-03T13:54:23Z</cp:lastPrinted>
  <dcterms:created xsi:type="dcterms:W3CDTF">2018-09-10T07:36:17Z</dcterms:created>
  <dcterms:modified xsi:type="dcterms:W3CDTF">2019-12-23T09:32:56Z</dcterms:modified>
</cp:coreProperties>
</file>